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Plan1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J26" i="3"/>
  <c r="H26"/>
  <c r="F26"/>
  <c r="G25"/>
  <c r="H25" s="1"/>
  <c r="K15"/>
  <c r="J15"/>
  <c r="I15"/>
  <c r="I13"/>
  <c r="F13"/>
  <c r="C13"/>
  <c r="G15"/>
  <c r="I25" l="1"/>
  <c r="I24"/>
  <c r="K24" s="1"/>
  <c r="G24"/>
  <c r="H24" s="1"/>
  <c r="I23"/>
  <c r="J23" s="1"/>
  <c r="G23"/>
  <c r="H23" s="1"/>
  <c r="I22"/>
  <c r="J22" s="1"/>
  <c r="G22"/>
  <c r="H22" s="1"/>
  <c r="K21"/>
  <c r="J21"/>
  <c r="F21"/>
  <c r="G21" s="1"/>
  <c r="H21" s="1"/>
  <c r="K20"/>
  <c r="J20"/>
  <c r="F20"/>
  <c r="G20" s="1"/>
  <c r="H20" s="1"/>
  <c r="K19"/>
  <c r="J19"/>
  <c r="I19"/>
  <c r="G19"/>
  <c r="H19" s="1"/>
  <c r="K18"/>
  <c r="I18"/>
  <c r="G18"/>
  <c r="H18" s="1"/>
  <c r="K25" l="1"/>
  <c r="J25"/>
  <c r="I26"/>
  <c r="K22"/>
  <c r="K23"/>
  <c r="L15"/>
  <c r="K26"/>
  <c r="J24"/>
  <c r="J18"/>
</calcChain>
</file>

<file path=xl/sharedStrings.xml><?xml version="1.0" encoding="utf-8"?>
<sst xmlns="http://schemas.openxmlformats.org/spreadsheetml/2006/main" count="349" uniqueCount="220">
  <si>
    <t>BANGKOK</t>
  </si>
  <si>
    <t>AYUTTHAYA</t>
  </si>
  <si>
    <t>CHIANG MAI</t>
  </si>
  <si>
    <t>CHIANG RAI</t>
  </si>
  <si>
    <t>RAILAY BEACH</t>
  </si>
  <si>
    <t>KOH PHI PHI</t>
  </si>
  <si>
    <t>RAILAY BEACH/PHI PHI</t>
  </si>
  <si>
    <t>KOH TAO</t>
  </si>
  <si>
    <t>MAI/KRABI/RAILAY BEACH</t>
  </si>
  <si>
    <t>Massagem</t>
  </si>
  <si>
    <t>Khao San Road</t>
  </si>
  <si>
    <t>Wat Saket</t>
  </si>
  <si>
    <t>Wat Phra Kaew</t>
  </si>
  <si>
    <t>Grand Palace</t>
  </si>
  <si>
    <t>Wat Pho</t>
  </si>
  <si>
    <t>Wat Arum</t>
  </si>
  <si>
    <t>Wat Doi Suthep</t>
  </si>
  <si>
    <t>Wat Chedi Luang</t>
  </si>
  <si>
    <t>Wat Phra Singh</t>
  </si>
  <si>
    <t>Elefantes</t>
  </si>
  <si>
    <t>Hong Island</t>
  </si>
  <si>
    <t>Maya Bay</t>
  </si>
  <si>
    <t>Nangyuan Island</t>
  </si>
  <si>
    <t>Ayutthaya</t>
  </si>
  <si>
    <t>Bangkok</t>
  </si>
  <si>
    <t>Chiang Mai</t>
  </si>
  <si>
    <t>Praias</t>
  </si>
  <si>
    <t>Wat Phra Kaew e Gran Palace</t>
  </si>
  <si>
    <t>8:30 - 16 h</t>
  </si>
  <si>
    <t>8:30 - 18:30</t>
  </si>
  <si>
    <t>8 h - 18 h</t>
  </si>
  <si>
    <t>TRANSFER</t>
  </si>
  <si>
    <t>Bangkok- Chiang Mai</t>
  </si>
  <si>
    <t>Chiang Mai - Krabi</t>
  </si>
  <si>
    <t>Krabi - Railey Beach</t>
  </si>
  <si>
    <t>Railey Beach - Phi Phi</t>
  </si>
  <si>
    <t>Koh Tao - Bangkok</t>
  </si>
  <si>
    <t>Fecha 19:00</t>
  </si>
  <si>
    <t>Voo</t>
  </si>
  <si>
    <t>Ferry</t>
  </si>
  <si>
    <t xml:space="preserve">Ferry </t>
  </si>
  <si>
    <t>Ferry+Bus+Ferry</t>
  </si>
  <si>
    <t>ALIMENTAÇÃO</t>
  </si>
  <si>
    <t>TOTAL PASSEIOS</t>
  </si>
  <si>
    <t>TOTAL</t>
  </si>
  <si>
    <t>TOTAL  TRANSFER</t>
  </si>
  <si>
    <t>TOTAL REAIS</t>
  </si>
  <si>
    <t>TOTAL DÓLARES</t>
  </si>
  <si>
    <t>Transfer- ferry - Dia todo</t>
  </si>
  <si>
    <t>ONDE FICAR</t>
  </si>
  <si>
    <t>Railay Beach</t>
  </si>
  <si>
    <t>Koh Phi Phi</t>
  </si>
  <si>
    <t>Koh Tao</t>
  </si>
  <si>
    <t>Khaosan Road</t>
  </si>
  <si>
    <t>Centro Histórico</t>
  </si>
  <si>
    <t>Sairee</t>
  </si>
  <si>
    <t>Pernoites</t>
  </si>
  <si>
    <t>Região</t>
  </si>
  <si>
    <t>Preço Total</t>
  </si>
  <si>
    <t>Preço/dia</t>
  </si>
  <si>
    <t>Hotel</t>
  </si>
  <si>
    <t>Here Hostel Bangkok</t>
  </si>
  <si>
    <t>196/3-8 Soi Damneonklang Tai Bovornnivet Phranakorn</t>
  </si>
  <si>
    <t>Here Hostel</t>
  </si>
  <si>
    <t>Cidade</t>
  </si>
  <si>
    <t>Nome</t>
  </si>
  <si>
    <t>Endereço</t>
  </si>
  <si>
    <t>Telefone</t>
  </si>
  <si>
    <t>+66 90 987 7438</t>
  </si>
  <si>
    <t>2 camas em Dormitório Misto com 4 camas</t>
  </si>
  <si>
    <t>Tipo</t>
  </si>
  <si>
    <t>Café</t>
  </si>
  <si>
    <t xml:space="preserve">Here Hostel </t>
  </si>
  <si>
    <t>Krabi</t>
  </si>
  <si>
    <t>Situação</t>
  </si>
  <si>
    <t>Não pago</t>
  </si>
  <si>
    <t>Sabai Hotel &amp; Hostel</t>
  </si>
  <si>
    <t>189/1 Rachamankha Rd. Prasing Amphoe Muang Chiang Mai</t>
  </si>
  <si>
    <t>Trasfer Incluso</t>
  </si>
  <si>
    <t>Não</t>
  </si>
  <si>
    <t>Sim</t>
  </si>
  <si>
    <t>+66 53 270 617</t>
  </si>
  <si>
    <t>Quarto Duplo Standart</t>
  </si>
  <si>
    <t>Preço/pessoa</t>
  </si>
  <si>
    <t>Preço em doláres</t>
  </si>
  <si>
    <t>Railay</t>
  </si>
  <si>
    <t>Railay Phutawan Resort</t>
  </si>
  <si>
    <t>Pago no cartão da Ana</t>
  </si>
  <si>
    <t>Chalé Superior para 2 pessoas</t>
  </si>
  <si>
    <t>Site</t>
  </si>
  <si>
    <t>Booking</t>
  </si>
  <si>
    <t>Agoda</t>
  </si>
  <si>
    <t>494/1 Moo 2,Aonang,Muang, Railay, Krabi, Tailândia 81000</t>
  </si>
  <si>
    <t>+66 75 819479</t>
  </si>
  <si>
    <t>Chinatown</t>
  </si>
  <si>
    <t>Quarto Standart com 2 camas de solteiro</t>
  </si>
  <si>
    <t>VOO para o Brasil - 2:15 AM</t>
  </si>
  <si>
    <t>Ao Lo Dalam</t>
  </si>
  <si>
    <t>Phi Phi Anita Resort</t>
  </si>
  <si>
    <t>Ao la Dalam</t>
  </si>
  <si>
    <t>Bungalow Deluxe com cama twin</t>
  </si>
  <si>
    <t>108 Moo 7 Aonang Muang Ao Lo Dalam Koh Phi Phi, Tailândia 81000</t>
  </si>
  <si>
    <t>+66 75 601 282</t>
  </si>
  <si>
    <t>VOO</t>
  </si>
  <si>
    <t>De</t>
  </si>
  <si>
    <t>Para</t>
  </si>
  <si>
    <t>Saída</t>
  </si>
  <si>
    <t>Chegada</t>
  </si>
  <si>
    <t>Navegantes</t>
  </si>
  <si>
    <t>Guarulhos</t>
  </si>
  <si>
    <t>Dia 15/12  - 18:40</t>
  </si>
  <si>
    <t>Dia 15/12 - 19:45</t>
  </si>
  <si>
    <t xml:space="preserve">Guarulhos </t>
  </si>
  <si>
    <t>Abu Dhabi</t>
  </si>
  <si>
    <t>Conexão</t>
  </si>
  <si>
    <t>Abu Dhabii</t>
  </si>
  <si>
    <t>Chian Mai</t>
  </si>
  <si>
    <t>Foz do Iguaçu</t>
  </si>
  <si>
    <t>Dia 08/01 - 09:15</t>
  </si>
  <si>
    <t>Dia 08/01 -10:56</t>
  </si>
  <si>
    <t>Gol</t>
  </si>
  <si>
    <t>Etihad</t>
  </si>
  <si>
    <t>Thai Air</t>
  </si>
  <si>
    <t>Asia Air</t>
  </si>
  <si>
    <t>Latam</t>
  </si>
  <si>
    <t>HOSPEDAGEM</t>
  </si>
  <si>
    <t xml:space="preserve">Simple Life Resort </t>
  </si>
  <si>
    <t>Sairee Beach</t>
  </si>
  <si>
    <t>14/11 Moo 1, Sairee Beach</t>
  </si>
  <si>
    <t>+66 77 456 142</t>
  </si>
  <si>
    <t>Quarto Standart com2 camas de solteiro e vistada montanha</t>
  </si>
  <si>
    <t>Simple Life Resort</t>
  </si>
  <si>
    <t>23 kg</t>
  </si>
  <si>
    <t>Tour Barco e Van</t>
  </si>
  <si>
    <t xml:space="preserve"> - Wat Mahathat
- Wat Lokkayasutharam**
- Viharn Phra Mongkhol Bophit
- Wat Phra Ram
- Wat Phra Si Sanphet***
-Wat Yai Chai Mongkol</t>
  </si>
  <si>
    <t>VOO AIR ASIA 13:10 Chiang Mai Internacional - 15:20 Krabi Internacional +++++ Ferry</t>
  </si>
  <si>
    <t>Dia 24/12 - 13:10</t>
  </si>
  <si>
    <t>Dia 24/12 - 15:20</t>
  </si>
  <si>
    <t>VOO THAI AIR ASIA 13:15 Bangkok Suvarnabhumi - 14:25 Chiang Mai Intern.</t>
  </si>
  <si>
    <t>Dia 20/12 - 13:15</t>
  </si>
  <si>
    <t>Dia 20/12 - 14:25</t>
  </si>
  <si>
    <t>Dia 15/12  - 23:40</t>
  </si>
  <si>
    <t>Dia 16/12 - 20:05</t>
  </si>
  <si>
    <t>Dia 16/12 - 21:30</t>
  </si>
  <si>
    <t>Dia 17/12 - 6:35</t>
  </si>
  <si>
    <t>Dia 07/01 - 01:55</t>
  </si>
  <si>
    <t>Dia 07/01 - 5:55</t>
  </si>
  <si>
    <t>Dia 07/01 - 8:40</t>
  </si>
  <si>
    <t>Dia 07/01 - 18:20</t>
  </si>
  <si>
    <t xml:space="preserve">Pré pagamento </t>
  </si>
  <si>
    <t>Pago</t>
  </si>
  <si>
    <t>Guaruhos</t>
  </si>
  <si>
    <t>Slaviero Hotel Guarulhos</t>
  </si>
  <si>
    <t>Rua Rafael Balzani, 32</t>
  </si>
  <si>
    <t>Nao</t>
  </si>
  <si>
    <t>Slaviero Guarulhos</t>
  </si>
  <si>
    <t>189/1 ถนนราชมรรคา พระสิงห์ อำเภอเมือง</t>
  </si>
  <si>
    <t>14/11 หมู่ 1, หาดทรายรี</t>
  </si>
  <si>
    <t>Sabai</t>
  </si>
  <si>
    <t>PhiPhi</t>
  </si>
  <si>
    <t>Koh Phangan</t>
  </si>
  <si>
    <t xml:space="preserve">Koh Phangan </t>
  </si>
  <si>
    <t xml:space="preserve">Koh Tao </t>
  </si>
  <si>
    <t>Taxi</t>
  </si>
  <si>
    <t>Transfer + Taxi</t>
  </si>
  <si>
    <t>Transfer Pier Koh Tao incluso do hotel a combinar</t>
  </si>
  <si>
    <t>Ferry +  trem que chega a estação de Hua Lampong em Bangkok</t>
  </si>
  <si>
    <t>Aeroporto- Pier Ao Nang - Railay - RESPOSTA HOTEL</t>
  </si>
  <si>
    <t>Combinar transfer com hotel</t>
  </si>
  <si>
    <t>Trem</t>
  </si>
  <si>
    <t xml:space="preserve">Trem </t>
  </si>
  <si>
    <t>Passeio TukTuk 6 horas</t>
  </si>
  <si>
    <t>Massagem Tailandesa: RUA</t>
  </si>
  <si>
    <t>Massagem Tailandesa: SPA</t>
  </si>
  <si>
    <t>Transporte até Doi Suthep</t>
  </si>
  <si>
    <t>Aluguel scooter/dia</t>
  </si>
  <si>
    <t>Chiang Mai Elephant Land</t>
  </si>
  <si>
    <t>Mergulho Koh Tao BIG BLUE DIVE</t>
  </si>
  <si>
    <t>Boat Party Koh Phi Phi</t>
  </si>
  <si>
    <t>Tour Koh Phi Phi: Maya Baya, Mosquito..</t>
  </si>
  <si>
    <t>Hong Island PRIVADO</t>
  </si>
  <si>
    <t>Acesso Maya Bay/ Mosquito</t>
  </si>
  <si>
    <t>Acesso Nangyuan Island</t>
  </si>
  <si>
    <t>Acesso Hong Island</t>
  </si>
  <si>
    <t>Escalada Railay Beach</t>
  </si>
  <si>
    <t>Aluguel Kayak</t>
  </si>
  <si>
    <t>Onibus até Pier</t>
  </si>
  <si>
    <t>Phi Phi - Koh Tao</t>
  </si>
  <si>
    <t>Ferry + Trem</t>
  </si>
  <si>
    <t>Passseio Chiang Rai</t>
  </si>
  <si>
    <t xml:space="preserve">AYUTTHAIA </t>
  </si>
  <si>
    <t>1 refeição</t>
  </si>
  <si>
    <t>Check In Hostel</t>
  </si>
  <si>
    <t>Maaed Haad Pier</t>
  </si>
  <si>
    <t>Asia Resort</t>
  </si>
  <si>
    <t>Hua Lumpong Train Station</t>
  </si>
  <si>
    <t>Chic Hostel</t>
  </si>
  <si>
    <t>Comentário</t>
  </si>
  <si>
    <t>Ótimo, o chão de madeira faz um pouco de barulho, mas o resto é muito bom!</t>
  </si>
  <si>
    <t>Um pouco longe, recomendo um próximo ao Wat Ched Luang</t>
  </si>
  <si>
    <t>Barulhento e meio sujo. Porém o Staff é ÓTIMO e a piscina também!</t>
  </si>
  <si>
    <t>MUITO BOMMMM, a piscina e o café são maraaaa</t>
  </si>
  <si>
    <t xml:space="preserve">OK. Localização ótima, Staff ruim. Pra quem chega morto do Boat é bom ficar próximo ao pier. </t>
  </si>
  <si>
    <t>MUITO BOMMMM, Staff e localização muito bons!</t>
  </si>
  <si>
    <t>Péssimo!!! Não fique, café meia boca, pior staff da vida, internet não pega nem na recepção!</t>
  </si>
  <si>
    <t xml:space="preserve">Muito Bom, nos deixaram entrar 6 horas antes do horário de Check In e a mobilia é toda nova! </t>
  </si>
  <si>
    <t>Quarto Ventilador 2 camas de Solteiro</t>
  </si>
  <si>
    <t>2 Camas em Dormitorio de 10 Camas</t>
  </si>
  <si>
    <t>Nao precisa</t>
  </si>
  <si>
    <t>Night Baazar</t>
  </si>
  <si>
    <t>Tour</t>
  </si>
  <si>
    <t>Kayak + Caminhada Ilha</t>
  </si>
  <si>
    <t>Hong Island + Transfer PHI PHI</t>
  </si>
  <si>
    <t>Boat Party</t>
  </si>
  <si>
    <t>Kayak + Praia</t>
  </si>
  <si>
    <t>PHI PHI/TAO</t>
  </si>
  <si>
    <t>Scooter</t>
  </si>
  <si>
    <t>Passeio Ilha</t>
  </si>
  <si>
    <t>Mergulho</t>
  </si>
  <si>
    <t>TREM - Para a estação Hua Lamphong Railway Station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</si>
</sst>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-[$THB]\ * #,##0.00_-;\-[$THB]\ * #,##0.00_-;_-[$THB]\ * &quot;-&quot;??_-;_-@_-"/>
    <numFmt numFmtId="165" formatCode="_-[$$-409]* #,##0.00_ ;_-[$$-409]* \-#,##0.00\ ;_-[$$-409]* &quot;-&quot;??_ ;_-@_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33333"/>
      <name val="Segoe UI"/>
      <family val="2"/>
    </font>
    <font>
      <sz val="12"/>
      <color rgb="FF003580"/>
      <name val="Segoe UI"/>
      <family val="2"/>
    </font>
    <font>
      <i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76">
    <xf numFmtId="0" fontId="0" fillId="0" borderId="0" xfId="0"/>
    <xf numFmtId="0" fontId="0" fillId="0" borderId="1" xfId="0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164" fontId="0" fillId="0" borderId="1" xfId="1" applyNumberFormat="1" applyFont="1" applyBorder="1" applyAlignment="1">
      <alignment horizontal="center" wrapText="1"/>
    </xf>
    <xf numFmtId="44" fontId="0" fillId="9" borderId="9" xfId="1" applyFont="1" applyFill="1" applyBorder="1" applyAlignment="1">
      <alignment horizontal="center" wrapText="1"/>
    </xf>
    <xf numFmtId="165" fontId="0" fillId="9" borderId="8" xfId="0" applyNumberFormat="1" applyFill="1" applyBorder="1" applyAlignment="1">
      <alignment horizontal="center" wrapText="1"/>
    </xf>
    <xf numFmtId="164" fontId="0" fillId="9" borderId="7" xfId="0" applyNumberFormat="1" applyFill="1" applyBorder="1" applyAlignment="1">
      <alignment horizontal="center" wrapText="1"/>
    </xf>
    <xf numFmtId="164" fontId="0" fillId="9" borderId="8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2" borderId="1" xfId="0" applyFill="1" applyBorder="1" applyAlignment="1">
      <alignment horizontal="center" wrapText="1"/>
    </xf>
    <xf numFmtId="0" fontId="0" fillId="1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wrapText="1"/>
    </xf>
    <xf numFmtId="0" fontId="3" fillId="0" borderId="0" xfId="2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6" fontId="0" fillId="3" borderId="1" xfId="0" applyNumberFormat="1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164" fontId="4" fillId="0" borderId="1" xfId="2" applyNumberFormat="1" applyFont="1" applyBorder="1" applyAlignment="1">
      <alignment horizontal="center" wrapText="1"/>
    </xf>
    <xf numFmtId="44" fontId="0" fillId="0" borderId="0" xfId="0" applyNumberFormat="1"/>
    <xf numFmtId="165" fontId="0" fillId="0" borderId="0" xfId="0" applyNumberFormat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11" borderId="5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wrapText="1"/>
    </xf>
    <xf numFmtId="165" fontId="0" fillId="0" borderId="1" xfId="0" applyNumberFormat="1" applyBorder="1" applyAlignment="1">
      <alignment horizontal="center" wrapText="1"/>
    </xf>
    <xf numFmtId="165" fontId="0" fillId="0" borderId="1" xfId="0" applyNumberFormat="1" applyBorder="1"/>
    <xf numFmtId="0" fontId="4" fillId="0" borderId="1" xfId="2" applyFont="1" applyBorder="1"/>
    <xf numFmtId="0" fontId="0" fillId="0" borderId="8" xfId="0" applyBorder="1"/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4" fillId="13" borderId="1" xfId="2" applyFont="1" applyFill="1" applyBorder="1" applyAlignment="1">
      <alignment wrapText="1"/>
    </xf>
    <xf numFmtId="0" fontId="4" fillId="13" borderId="1" xfId="2" applyFont="1" applyFill="1" applyBorder="1"/>
    <xf numFmtId="0" fontId="4" fillId="4" borderId="1" xfId="2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16" fontId="0" fillId="3" borderId="5" xfId="0" applyNumberFormat="1" applyFill="1" applyBorder="1" applyAlignment="1">
      <alignment horizontal="center" wrapText="1"/>
    </xf>
    <xf numFmtId="16" fontId="0" fillId="3" borderId="6" xfId="0" applyNumberFormat="1" applyFill="1" applyBorder="1" applyAlignment="1">
      <alignment horizontal="center" wrapText="1"/>
    </xf>
    <xf numFmtId="0" fontId="1" fillId="8" borderId="5" xfId="0" applyFont="1" applyFill="1" applyBorder="1" applyAlignment="1">
      <alignment horizontal="center" wrapText="1"/>
    </xf>
    <xf numFmtId="0" fontId="1" fillId="8" borderId="6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65" fontId="5" fillId="0" borderId="1" xfId="0" applyNumberFormat="1" applyFont="1" applyBorder="1" applyAlignment="1">
      <alignment horizontal="center" wrapText="1"/>
    </xf>
    <xf numFmtId="165" fontId="5" fillId="0" borderId="1" xfId="2" applyNumberFormat="1" applyFont="1" applyBorder="1" applyAlignment="1">
      <alignment horizontal="center" wrapText="1"/>
    </xf>
    <xf numFmtId="164" fontId="0" fillId="0" borderId="0" xfId="0" applyNumberFormat="1"/>
    <xf numFmtId="0" fontId="0" fillId="0" borderId="20" xfId="0" applyFill="1" applyBorder="1" applyAlignment="1">
      <alignment horizontal="center" wrapText="1"/>
    </xf>
    <xf numFmtId="0" fontId="6" fillId="0" borderId="0" xfId="0" applyFont="1"/>
    <xf numFmtId="0" fontId="0" fillId="0" borderId="6" xfId="0" applyFill="1" applyBorder="1" applyAlignment="1">
      <alignment horizontal="center" vertical="center" wrapText="1"/>
    </xf>
    <xf numFmtId="0" fontId="6" fillId="0" borderId="8" xfId="0" applyFont="1" applyBorder="1"/>
    <xf numFmtId="0" fontId="0" fillId="0" borderId="9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15" borderId="19" xfId="0" applyFill="1" applyBorder="1" applyAlignment="1">
      <alignment vertical="center" wrapText="1"/>
    </xf>
    <xf numFmtId="0" fontId="0" fillId="17" borderId="0" xfId="0" applyFill="1" applyBorder="1" applyAlignment="1">
      <alignment vertical="center" wrapText="1"/>
    </xf>
    <xf numFmtId="0" fontId="0" fillId="17" borderId="0" xfId="0" applyFill="1" applyBorder="1" applyAlignment="1">
      <alignment horizontal="center" vertical="center" wrapText="1"/>
    </xf>
    <xf numFmtId="0" fontId="0" fillId="17" borderId="0" xfId="0" applyFill="1" applyBorder="1" applyAlignment="1">
      <alignment horizontal="center" vertical="center"/>
    </xf>
    <xf numFmtId="0" fontId="0" fillId="17" borderId="0" xfId="0" applyFill="1" applyBorder="1"/>
    <xf numFmtId="0" fontId="0" fillId="14" borderId="6" xfId="0" applyFill="1" applyBorder="1" applyAlignment="1">
      <alignment horizontal="center" vertical="center" wrapText="1"/>
    </xf>
    <xf numFmtId="0" fontId="0" fillId="17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15" borderId="13" xfId="0" applyFill="1" applyBorder="1" applyAlignment="1">
      <alignment horizontal="center" vertical="center" wrapText="1"/>
    </xf>
    <xf numFmtId="0" fontId="0" fillId="15" borderId="14" xfId="0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0" fontId="1" fillId="7" borderId="13" xfId="0" applyFont="1" applyFill="1" applyBorder="1" applyAlignment="1">
      <alignment horizontal="center" wrapText="1"/>
    </xf>
    <xf numFmtId="0" fontId="1" fillId="7" borderId="14" xfId="0" applyFont="1" applyFill="1" applyBorder="1" applyAlignment="1">
      <alignment horizontal="center" wrapText="1"/>
    </xf>
    <xf numFmtId="0" fontId="1" fillId="7" borderId="15" xfId="0" applyFont="1" applyFill="1" applyBorder="1" applyAlignment="1">
      <alignment horizontal="center" wrapText="1"/>
    </xf>
    <xf numFmtId="0" fontId="0" fillId="9" borderId="16" xfId="0" applyFill="1" applyBorder="1" applyAlignment="1">
      <alignment horizontal="center" wrapText="1"/>
    </xf>
    <xf numFmtId="0" fontId="0" fillId="9" borderId="17" xfId="0" applyFill="1" applyBorder="1" applyAlignment="1">
      <alignment horizontal="center" wrapText="1"/>
    </xf>
    <xf numFmtId="0" fontId="0" fillId="9" borderId="18" xfId="0" applyFill="1" applyBorder="1" applyAlignment="1">
      <alignment horizontal="center" wrapText="1"/>
    </xf>
    <xf numFmtId="164" fontId="0" fillId="9" borderId="12" xfId="0" applyNumberFormat="1" applyFill="1" applyBorder="1" applyAlignment="1">
      <alignment horizontal="center" wrapText="1"/>
    </xf>
    <xf numFmtId="164" fontId="0" fillId="9" borderId="17" xfId="0" applyNumberFormat="1" applyFill="1" applyBorder="1" applyAlignment="1">
      <alignment horizontal="center" wrapText="1"/>
    </xf>
    <xf numFmtId="164" fontId="0" fillId="9" borderId="18" xfId="0" applyNumberFormat="1" applyFill="1" applyBorder="1" applyAlignment="1">
      <alignment horizontal="center" wrapText="1"/>
    </xf>
    <xf numFmtId="0" fontId="0" fillId="0" borderId="24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0" fillId="0" borderId="1" xfId="0" applyNumberForma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0" fillId="16" borderId="8" xfId="0" applyNumberFormat="1" applyFill="1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wrapText="1"/>
    </xf>
    <xf numFmtId="0" fontId="1" fillId="19" borderId="3" xfId="0" applyFont="1" applyFill="1" applyBorder="1" applyAlignment="1">
      <alignment horizontal="center" wrapText="1"/>
    </xf>
    <xf numFmtId="0" fontId="1" fillId="19" borderId="4" xfId="0" applyFont="1" applyFill="1" applyBorder="1" applyAlignment="1">
      <alignment horizontal="center" wrapText="1"/>
    </xf>
    <xf numFmtId="164" fontId="0" fillId="0" borderId="10" xfId="1" applyNumberFormat="1" applyFont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164" fontId="0" fillId="9" borderId="9" xfId="0" applyNumberFormat="1" applyFill="1" applyBorder="1" applyAlignment="1">
      <alignment horizontal="center" wrapText="1"/>
    </xf>
    <xf numFmtId="164" fontId="0" fillId="17" borderId="1" xfId="1" applyNumberFormat="1" applyFont="1" applyFill="1" applyBorder="1" applyAlignment="1">
      <alignment horizontal="center" wrapText="1"/>
    </xf>
    <xf numFmtId="165" fontId="0" fillId="17" borderId="1" xfId="0" applyNumberFormat="1" applyFill="1" applyBorder="1" applyAlignment="1">
      <alignment horizontal="center" wrapText="1"/>
    </xf>
    <xf numFmtId="165" fontId="0" fillId="17" borderId="1" xfId="1" applyNumberFormat="1" applyFont="1" applyFill="1" applyBorder="1"/>
    <xf numFmtId="0" fontId="0" fillId="16" borderId="7" xfId="0" applyFill="1" applyBorder="1" applyAlignment="1">
      <alignment horizontal="center" wrapText="1"/>
    </xf>
    <xf numFmtId="0" fontId="0" fillId="16" borderId="8" xfId="0" applyFill="1" applyBorder="1" applyAlignment="1">
      <alignment horizontal="center" wrapText="1"/>
    </xf>
    <xf numFmtId="164" fontId="0" fillId="16" borderId="8" xfId="1" applyNumberFormat="1" applyFont="1" applyFill="1" applyBorder="1" applyAlignment="1">
      <alignment horizontal="center" wrapText="1"/>
    </xf>
    <xf numFmtId="44" fontId="0" fillId="16" borderId="8" xfId="1" applyFont="1" applyFill="1" applyBorder="1" applyAlignment="1">
      <alignment horizontal="center" wrapText="1"/>
    </xf>
    <xf numFmtId="164" fontId="0" fillId="16" borderId="8" xfId="0" applyNumberFormat="1" applyFill="1" applyBorder="1" applyAlignment="1">
      <alignment horizontal="center" wrapText="1"/>
    </xf>
    <xf numFmtId="165" fontId="0" fillId="16" borderId="8" xfId="0" applyNumberFormat="1" applyFill="1" applyBorder="1"/>
    <xf numFmtId="44" fontId="0" fillId="17" borderId="1" xfId="0" applyNumberFormat="1" applyFill="1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16" borderId="9" xfId="0" applyFill="1" applyBorder="1" applyAlignment="1">
      <alignment wrapText="1"/>
    </xf>
    <xf numFmtId="0" fontId="0" fillId="0" borderId="9" xfId="0" applyBorder="1" applyAlignment="1">
      <alignment horizontal="center" wrapText="1"/>
    </xf>
  </cellXfs>
  <cellStyles count="3">
    <cellStyle name="Hyperlink" xfId="2" builtinId="8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ooking.com/hotel/th/comon-bungalow-haadchaophao.pt-br.html?aid=304142;label=gen173nr-1DCAEoggJCAlhYSDNiBW5vcmVmaCCIAQGYAS24AQbIAQ_YAQPoAQGoAgM;sid=4be43cba78cb0a04608569dd07eaf804;dcid=5;label=postbooking_confpage" TargetMode="External"/><Relationship Id="rId1" Type="http://schemas.openxmlformats.org/officeDocument/2006/relationships/hyperlink" Target="https://www.booking.com/hotel/th/comon-bungalow-haadchaophao.pt-br.html?aid=304142;label=gen173nr-1DCAEoggJCAlhYSDNiBW5vcmVmaCCIAQGYAS24AQbIAQ_YAQPoAQGoAgM;sid=4be43cba78cb0a04608569dd07eaf804;dcid=5;label=postbooking_confpag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+6675601282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ooking.com/hotel/th/comon-bungalow-haadchaophao.pt-br.html?aid=304142;label=gen173nr-1DCAEoggJCAlhYSDNiBW5vcmVmaCCIAQGYAS24AQbIAQ_YAQPoAQGoAgM;sid=4be43cba78cb0a04608569dd07eaf804;dcid=5;label=postbooking_confpage" TargetMode="External"/><Relationship Id="rId2" Type="http://schemas.openxmlformats.org/officeDocument/2006/relationships/hyperlink" Target="https://www.booking.com/hotel/th/hua-lamphong-at-hua-lamphong.pt-br.html?aid=304142;label=gen173nr-1DCAEoggJCAlhYSDNiBW5vcmVmaCCIAQGYAS24AQbIAQ_YAQPoAQGoAgM;sid=cab4b2a1d178064ab2adc715df803e56;dcid=5;label=postbooking_confpage" TargetMode="External"/><Relationship Id="rId1" Type="http://schemas.openxmlformats.org/officeDocument/2006/relationships/hyperlink" Target="http://www.agoda.com/pt-br/asia/thailand/krabi/railay_phutawan_resort.html?cid=1665669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7"/>
  <sheetViews>
    <sheetView tabSelected="1" zoomScale="70" zoomScaleNormal="70" workbookViewId="0">
      <selection activeCell="I17" sqref="I17"/>
    </sheetView>
  </sheetViews>
  <sheetFormatPr defaultColWidth="0" defaultRowHeight="15" zeroHeight="1"/>
  <cols>
    <col min="1" max="1" width="20.28515625" customWidth="1"/>
    <col min="2" max="2" width="19.140625" customWidth="1"/>
    <col min="3" max="3" width="19.28515625" customWidth="1"/>
    <col min="4" max="4" width="18.42578125" customWidth="1"/>
    <col min="5" max="5" width="23.7109375" customWidth="1"/>
    <col min="6" max="6" width="27.5703125" customWidth="1"/>
    <col min="7" max="7" width="35.85546875" customWidth="1"/>
    <col min="8" max="8" width="26.140625" customWidth="1"/>
    <col min="9" max="9" width="35.42578125" customWidth="1"/>
    <col min="10" max="10" width="23" customWidth="1"/>
    <col min="11" max="11" width="14.5703125" customWidth="1"/>
    <col min="12" max="12" width="16.85546875" customWidth="1"/>
    <col min="13" max="13" width="24.42578125" customWidth="1"/>
    <col min="14" max="14" width="18.42578125" customWidth="1"/>
    <col min="15" max="16" width="26.5703125" customWidth="1"/>
    <col min="17" max="17" width="18.5703125" hidden="1" customWidth="1"/>
    <col min="18" max="18" width="20.85546875" hidden="1" customWidth="1"/>
    <col min="19" max="19" width="24.7109375" hidden="1" customWidth="1"/>
    <col min="20" max="20" width="14.42578125" hidden="1" customWidth="1"/>
    <col min="21" max="21" width="12.140625" hidden="1" customWidth="1"/>
    <col min="22" max="22" width="0" hidden="1" customWidth="1"/>
    <col min="23" max="16384" width="9.140625" hidden="1"/>
  </cols>
  <sheetData>
    <row r="1" spans="1:22">
      <c r="A1" s="59">
        <v>1</v>
      </c>
      <c r="B1" s="60">
        <v>2</v>
      </c>
      <c r="C1" s="60">
        <v>3</v>
      </c>
      <c r="D1" s="60">
        <v>4</v>
      </c>
      <c r="E1" s="60">
        <v>5</v>
      </c>
      <c r="F1" s="60">
        <v>6</v>
      </c>
      <c r="G1" s="60">
        <v>7</v>
      </c>
      <c r="H1" s="60">
        <v>8</v>
      </c>
      <c r="I1" s="60">
        <v>9</v>
      </c>
      <c r="J1" s="60">
        <v>10</v>
      </c>
      <c r="K1" s="61">
        <v>11</v>
      </c>
      <c r="L1" s="11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>
      <c r="A2" s="62">
        <v>42721</v>
      </c>
      <c r="B2" s="28">
        <v>42722</v>
      </c>
      <c r="C2" s="28">
        <v>42723</v>
      </c>
      <c r="D2" s="28">
        <v>42724</v>
      </c>
      <c r="E2" s="28">
        <v>42725</v>
      </c>
      <c r="F2" s="28">
        <v>42726</v>
      </c>
      <c r="G2" s="28">
        <v>42727</v>
      </c>
      <c r="H2" s="28">
        <v>42728</v>
      </c>
      <c r="I2" s="28">
        <v>42729</v>
      </c>
      <c r="J2" s="28">
        <v>42730</v>
      </c>
      <c r="K2" s="63">
        <v>42731</v>
      </c>
      <c r="L2" s="20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>
      <c r="A3" s="64" t="s">
        <v>0</v>
      </c>
      <c r="B3" s="19" t="s">
        <v>0</v>
      </c>
      <c r="C3" s="19" t="s">
        <v>1</v>
      </c>
      <c r="D3" s="19" t="s">
        <v>2</v>
      </c>
      <c r="E3" s="19" t="s">
        <v>3</v>
      </c>
      <c r="F3" s="19" t="s">
        <v>2</v>
      </c>
      <c r="G3" s="19" t="s">
        <v>2</v>
      </c>
      <c r="H3" s="19" t="s">
        <v>8</v>
      </c>
      <c r="I3" s="19" t="s">
        <v>4</v>
      </c>
      <c r="J3" s="19" t="s">
        <v>6</v>
      </c>
      <c r="K3" s="65" t="s">
        <v>5</v>
      </c>
      <c r="L3" s="20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30">
      <c r="A4" s="66" t="s">
        <v>72</v>
      </c>
      <c r="B4" s="22" t="s">
        <v>72</v>
      </c>
      <c r="C4" s="22" t="s">
        <v>63</v>
      </c>
      <c r="D4" s="22" t="s">
        <v>76</v>
      </c>
      <c r="E4" s="22" t="s">
        <v>76</v>
      </c>
      <c r="F4" s="22" t="s">
        <v>76</v>
      </c>
      <c r="G4" s="22" t="s">
        <v>76</v>
      </c>
      <c r="H4" s="22" t="s">
        <v>86</v>
      </c>
      <c r="I4" s="22" t="s">
        <v>86</v>
      </c>
      <c r="J4" s="22" t="s">
        <v>98</v>
      </c>
      <c r="K4" s="67" t="s">
        <v>98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1:22" ht="75">
      <c r="A5" s="68"/>
      <c r="B5" s="21"/>
      <c r="C5" s="21"/>
      <c r="D5" s="21" t="s">
        <v>138</v>
      </c>
      <c r="E5" s="21"/>
      <c r="F5" s="21"/>
      <c r="G5" s="21"/>
      <c r="H5" s="21" t="s">
        <v>135</v>
      </c>
      <c r="I5" s="21"/>
      <c r="J5" s="21" t="s">
        <v>212</v>
      </c>
      <c r="K5" s="69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>
      <c r="A6" s="4" t="s">
        <v>9</v>
      </c>
      <c r="B6" s="89" t="s">
        <v>12</v>
      </c>
      <c r="C6" s="44" t="s">
        <v>133</v>
      </c>
      <c r="D6" s="89"/>
      <c r="E6" s="89" t="s">
        <v>210</v>
      </c>
      <c r="F6" s="89" t="s">
        <v>16</v>
      </c>
      <c r="G6" s="89" t="s">
        <v>19</v>
      </c>
      <c r="H6" s="89"/>
      <c r="I6" s="89" t="s">
        <v>211</v>
      </c>
      <c r="J6" s="89" t="s">
        <v>20</v>
      </c>
      <c r="K6" s="101" t="s">
        <v>213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>
      <c r="A7" s="4" t="s">
        <v>10</v>
      </c>
      <c r="B7" s="89" t="s">
        <v>13</v>
      </c>
      <c r="C7" s="105" t="s">
        <v>134</v>
      </c>
      <c r="D7" s="89"/>
      <c r="E7" s="53"/>
      <c r="F7" s="89"/>
      <c r="G7" s="46"/>
      <c r="H7" s="89"/>
      <c r="I7" s="89"/>
      <c r="J7" s="89"/>
      <c r="K7" s="101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2" ht="30" customHeight="1">
      <c r="A8" s="4"/>
      <c r="B8" s="89"/>
      <c r="C8" s="106"/>
      <c r="D8" s="89" t="s">
        <v>209</v>
      </c>
      <c r="E8" s="54"/>
      <c r="F8" s="89"/>
      <c r="G8" s="89"/>
      <c r="H8" s="89"/>
      <c r="I8" s="89"/>
      <c r="J8" s="89"/>
      <c r="K8" s="10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>
      <c r="A9" s="4" t="s">
        <v>11</v>
      </c>
      <c r="B9" s="89" t="s">
        <v>14</v>
      </c>
      <c r="C9" s="106"/>
      <c r="D9" s="54"/>
      <c r="E9" s="44"/>
      <c r="F9" s="89"/>
      <c r="G9" s="46"/>
      <c r="H9" s="89"/>
      <c r="I9" s="89"/>
      <c r="J9" s="89"/>
      <c r="K9" s="10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>
      <c r="A10" s="4"/>
      <c r="B10" s="89"/>
      <c r="C10" s="106"/>
      <c r="D10" s="89" t="s">
        <v>17</v>
      </c>
      <c r="E10" s="55"/>
      <c r="F10" s="89"/>
      <c r="G10" s="89"/>
      <c r="H10" s="89"/>
      <c r="I10" s="89"/>
      <c r="J10" s="89"/>
      <c r="K10" s="101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2" ht="30" customHeight="1">
      <c r="A11" s="4"/>
      <c r="B11" s="89" t="s">
        <v>15</v>
      </c>
      <c r="C11" s="106"/>
      <c r="D11" s="89" t="s">
        <v>18</v>
      </c>
      <c r="E11" s="54"/>
      <c r="F11" s="89"/>
      <c r="G11" s="89"/>
      <c r="H11" s="89"/>
      <c r="I11" s="89"/>
      <c r="J11" s="89"/>
      <c r="K11" s="101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>
      <c r="A12" s="70">
        <v>12</v>
      </c>
      <c r="B12" s="27">
        <v>13</v>
      </c>
      <c r="C12" s="27">
        <v>14</v>
      </c>
      <c r="D12" s="27">
        <v>15</v>
      </c>
      <c r="E12" s="27">
        <v>16</v>
      </c>
      <c r="F12" s="27">
        <v>17</v>
      </c>
      <c r="G12" s="27">
        <v>18</v>
      </c>
      <c r="H12" s="27">
        <v>19</v>
      </c>
      <c r="I12" s="27">
        <v>20</v>
      </c>
      <c r="J12" s="27">
        <v>21</v>
      </c>
      <c r="K12" s="71">
        <v>22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>
      <c r="A13" s="62">
        <v>42732</v>
      </c>
      <c r="B13" s="28">
        <v>42733</v>
      </c>
      <c r="C13" s="28">
        <v>42734</v>
      </c>
      <c r="D13" s="28">
        <v>42735</v>
      </c>
      <c r="E13" s="28">
        <v>42370</v>
      </c>
      <c r="F13" s="28">
        <v>42371</v>
      </c>
      <c r="G13" s="28">
        <v>42372</v>
      </c>
      <c r="H13" s="28">
        <v>42373</v>
      </c>
      <c r="I13" s="28">
        <v>42374</v>
      </c>
      <c r="J13" s="28">
        <v>42375</v>
      </c>
      <c r="K13" s="63">
        <v>42376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45">
      <c r="A14" s="64" t="s">
        <v>5</v>
      </c>
      <c r="B14" s="19" t="s">
        <v>5</v>
      </c>
      <c r="C14" s="19" t="s">
        <v>215</v>
      </c>
      <c r="D14" s="19" t="s">
        <v>7</v>
      </c>
      <c r="E14" s="19" t="s">
        <v>7</v>
      </c>
      <c r="F14" s="19" t="s">
        <v>7</v>
      </c>
      <c r="G14" s="19" t="s">
        <v>7</v>
      </c>
      <c r="H14" s="19" t="s">
        <v>7</v>
      </c>
      <c r="I14" s="19" t="s">
        <v>0</v>
      </c>
      <c r="J14" s="19" t="s">
        <v>0</v>
      </c>
      <c r="K14" s="65" t="s">
        <v>96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>
      <c r="A15" s="66" t="s">
        <v>98</v>
      </c>
      <c r="B15" s="22" t="s">
        <v>98</v>
      </c>
      <c r="C15" s="57" t="s">
        <v>192</v>
      </c>
      <c r="D15" s="56" t="s">
        <v>192</v>
      </c>
      <c r="E15" s="22" t="s">
        <v>126</v>
      </c>
      <c r="F15" s="22" t="s">
        <v>126</v>
      </c>
      <c r="G15" s="22" t="s">
        <v>126</v>
      </c>
      <c r="H15" s="22" t="s">
        <v>194</v>
      </c>
      <c r="I15" s="58" t="s">
        <v>196</v>
      </c>
      <c r="J15" s="22" t="s">
        <v>155</v>
      </c>
      <c r="K15" s="67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30">
      <c r="A16" s="68"/>
      <c r="B16" s="21"/>
      <c r="C16" s="21" t="s">
        <v>48</v>
      </c>
      <c r="D16" s="21"/>
      <c r="E16" s="21"/>
      <c r="F16" s="21"/>
      <c r="G16" s="21"/>
      <c r="H16" s="21"/>
      <c r="I16" s="21" t="s">
        <v>219</v>
      </c>
      <c r="J16" s="21"/>
      <c r="K16" s="69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>
      <c r="A17" s="4" t="s">
        <v>214</v>
      </c>
      <c r="B17" s="89" t="s">
        <v>21</v>
      </c>
      <c r="C17" s="89"/>
      <c r="D17" s="87" t="s">
        <v>217</v>
      </c>
      <c r="E17" s="89" t="s">
        <v>216</v>
      </c>
      <c r="F17" s="89" t="s">
        <v>216</v>
      </c>
      <c r="G17" s="134" t="s">
        <v>218</v>
      </c>
      <c r="H17" s="89" t="s">
        <v>22</v>
      </c>
      <c r="I17" s="89"/>
      <c r="J17" s="89"/>
      <c r="K17" s="101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>
      <c r="A18" s="4"/>
      <c r="B18" s="89"/>
      <c r="C18" s="89"/>
      <c r="D18" s="89"/>
      <c r="E18" s="89"/>
      <c r="G18" s="89"/>
      <c r="H18" s="89"/>
      <c r="I18" s="89"/>
      <c r="J18" s="89"/>
      <c r="K18" s="101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>
      <c r="A19" s="4"/>
      <c r="B19" s="89"/>
      <c r="C19" s="89"/>
      <c r="D19" s="89"/>
      <c r="E19" s="89"/>
      <c r="F19" s="89"/>
      <c r="G19" s="89"/>
      <c r="H19" s="89"/>
      <c r="I19" s="89"/>
      <c r="J19" s="89"/>
      <c r="K19" s="101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5.75" thickBot="1">
      <c r="A20" s="3"/>
      <c r="B20" s="2"/>
      <c r="C20" s="2"/>
      <c r="D20" s="2"/>
      <c r="E20" s="2"/>
      <c r="F20" s="2"/>
      <c r="G20" s="2"/>
      <c r="H20" s="2"/>
      <c r="I20" s="2"/>
      <c r="J20" s="2"/>
      <c r="K20" s="175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>
      <c r="V21" s="23"/>
    </row>
    <row r="22" spans="1:22">
      <c r="V22" s="23"/>
    </row>
    <row r="23" spans="1:22">
      <c r="V23" s="23"/>
    </row>
    <row r="24" spans="1:22">
      <c r="M24" s="76"/>
      <c r="V24" s="23"/>
    </row>
    <row r="25" spans="1:22">
      <c r="M25" s="32"/>
      <c r="V25" s="23"/>
    </row>
    <row r="26" spans="1:22">
      <c r="M26" s="77"/>
      <c r="V26" s="23"/>
    </row>
    <row r="27" spans="1:22">
      <c r="M27" s="76"/>
      <c r="V27" s="23"/>
    </row>
    <row r="28" spans="1:22">
      <c r="M28" s="32"/>
      <c r="V28" s="23"/>
    </row>
    <row r="29" spans="1:22">
      <c r="V29" s="23"/>
    </row>
    <row r="30" spans="1:22">
      <c r="M30" s="76"/>
      <c r="V30" s="23"/>
    </row>
    <row r="31" spans="1:22">
      <c r="M31" s="32"/>
      <c r="V31" s="23"/>
    </row>
    <row r="32" spans="1:22">
      <c r="V32" s="23"/>
    </row>
    <row r="33" spans="13:22">
      <c r="M33" s="32"/>
      <c r="V33" s="23"/>
    </row>
    <row r="34" spans="13:22"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3:22"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3:22"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3:22"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13:22"/>
    <row r="39" spans="13:22"/>
    <row r="40" spans="13:22"/>
    <row r="41" spans="13:22"/>
    <row r="42" spans="13:22"/>
    <row r="43" spans="13:22"/>
    <row r="44" spans="13:22"/>
    <row r="45" spans="13:22"/>
    <row r="46" spans="13:22"/>
    <row r="47" spans="13:22"/>
    <row r="48" spans="13:22"/>
    <row r="49"/>
    <row r="50"/>
    <row r="51"/>
    <row r="52"/>
    <row r="53"/>
    <row r="54"/>
    <row r="55"/>
    <row r="56"/>
    <row r="57"/>
  </sheetData>
  <mergeCells count="1">
    <mergeCell ref="C7:C11"/>
  </mergeCells>
  <hyperlinks>
    <hyperlink ref="C15" r:id="rId1" display="https://www.booking.com/hotel/th/comon-bungalow-haadchaophao.pt-br.html?aid=304142;label=gen173nr-1DCAEoggJCAlhYSDNiBW5vcmVmaCCIAQGYAS24AQbIAQ_YAQPoAQGoAgM;sid=4be43cba78cb0a04608569dd07eaf804;dcid=5;label=postbooking_confpage"/>
    <hyperlink ref="D15" r:id="rId2" display="https://www.booking.com/hotel/th/comon-bungalow-haadchaophao.pt-br.html?aid=304142;label=gen173nr-1DCAEoggJCAlhYSDNiBW5vcmVmaCCIAQGYAS24AQbIAQ_YAQPoAQGoAgM;sid=4be43cba78cb0a04608569dd07eaf804;dcid=5;label=postbooking_confpage"/>
  </hyperlinks>
  <pageMargins left="0.511811024" right="0.511811024" top="0.78740157499999996" bottom="0.78740157499999996" header="0.31496062000000002" footer="0.31496062000000002"/>
  <pageSetup orientation="portrait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opLeftCell="B4" workbookViewId="0">
      <selection activeCell="K11" sqref="K11"/>
    </sheetView>
  </sheetViews>
  <sheetFormatPr defaultColWidth="0" defaultRowHeight="15" zeroHeight="1"/>
  <cols>
    <col min="1" max="1" width="22.28515625" customWidth="1"/>
    <col min="2" max="3" width="23.85546875" customWidth="1"/>
    <col min="4" max="5" width="25.28515625" customWidth="1"/>
    <col min="6" max="6" width="16.28515625" customWidth="1"/>
    <col min="7" max="7" width="20.7109375" customWidth="1"/>
    <col min="8" max="8" width="12.7109375" customWidth="1"/>
    <col min="9" max="11" width="9.140625" customWidth="1"/>
    <col min="12" max="16384" width="9.140625" hidden="1"/>
  </cols>
  <sheetData>
    <row r="1" spans="1:11">
      <c r="A1" s="107" t="s">
        <v>125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</row>
    <row r="2" spans="1:11" ht="45">
      <c r="A2" s="40" t="s">
        <v>64</v>
      </c>
      <c r="B2" s="15" t="s">
        <v>65</v>
      </c>
      <c r="C2" s="15" t="s">
        <v>57</v>
      </c>
      <c r="D2" s="15" t="s">
        <v>66</v>
      </c>
      <c r="E2" s="15" t="s">
        <v>66</v>
      </c>
      <c r="F2" s="15" t="s">
        <v>67</v>
      </c>
      <c r="G2" s="15" t="s">
        <v>70</v>
      </c>
      <c r="H2" s="15" t="s">
        <v>71</v>
      </c>
      <c r="I2" s="15" t="s">
        <v>78</v>
      </c>
      <c r="J2" s="15" t="s">
        <v>89</v>
      </c>
      <c r="K2" s="41" t="s">
        <v>149</v>
      </c>
    </row>
    <row r="3" spans="1:11" ht="49.5" customHeight="1">
      <c r="A3" s="35" t="s">
        <v>24</v>
      </c>
      <c r="B3" s="16" t="s">
        <v>63</v>
      </c>
      <c r="C3" s="1" t="s">
        <v>53</v>
      </c>
      <c r="D3" s="16" t="s">
        <v>62</v>
      </c>
      <c r="E3" s="16"/>
      <c r="F3" s="16" t="s">
        <v>68</v>
      </c>
      <c r="G3" s="16" t="s">
        <v>69</v>
      </c>
      <c r="H3" s="16" t="s">
        <v>80</v>
      </c>
      <c r="I3" s="16" t="s">
        <v>79</v>
      </c>
      <c r="J3" s="16" t="s">
        <v>90</v>
      </c>
      <c r="K3" s="79" t="s">
        <v>154</v>
      </c>
    </row>
    <row r="4" spans="1:11" ht="45.75">
      <c r="A4" s="35" t="s">
        <v>25</v>
      </c>
      <c r="B4" s="16" t="s">
        <v>76</v>
      </c>
      <c r="C4" s="1" t="s">
        <v>54</v>
      </c>
      <c r="D4" s="84" t="s">
        <v>77</v>
      </c>
      <c r="E4" s="103" t="s">
        <v>156</v>
      </c>
      <c r="F4" s="16" t="s">
        <v>81</v>
      </c>
      <c r="G4" s="16" t="s">
        <v>82</v>
      </c>
      <c r="H4" s="16" t="s">
        <v>80</v>
      </c>
      <c r="I4" s="16" t="s">
        <v>154</v>
      </c>
      <c r="J4" s="16" t="s">
        <v>90</v>
      </c>
      <c r="K4" s="79" t="s">
        <v>79</v>
      </c>
    </row>
    <row r="5" spans="1:11" ht="45">
      <c r="A5" s="35" t="s">
        <v>50</v>
      </c>
      <c r="B5" s="16" t="s">
        <v>86</v>
      </c>
      <c r="C5" s="84" t="s">
        <v>85</v>
      </c>
      <c r="D5" s="16" t="s">
        <v>92</v>
      </c>
      <c r="E5" s="104" t="s">
        <v>157</v>
      </c>
      <c r="F5" s="18" t="s">
        <v>93</v>
      </c>
      <c r="G5" s="16" t="s">
        <v>88</v>
      </c>
      <c r="H5" s="16" t="s">
        <v>80</v>
      </c>
      <c r="I5" s="16" t="s">
        <v>80</v>
      </c>
      <c r="J5" s="16" t="s">
        <v>91</v>
      </c>
      <c r="K5" s="79" t="s">
        <v>150</v>
      </c>
    </row>
    <row r="6" spans="1:11" ht="45">
      <c r="A6" s="42" t="s">
        <v>51</v>
      </c>
      <c r="B6" s="16" t="s">
        <v>98</v>
      </c>
      <c r="C6" s="16" t="s">
        <v>99</v>
      </c>
      <c r="D6" s="83" t="s">
        <v>101</v>
      </c>
      <c r="E6" s="83"/>
      <c r="F6" s="47" t="s">
        <v>102</v>
      </c>
      <c r="G6" s="16" t="s">
        <v>100</v>
      </c>
      <c r="H6" s="16" t="s">
        <v>80</v>
      </c>
      <c r="I6" s="16" t="s">
        <v>154</v>
      </c>
      <c r="J6" s="16" t="s">
        <v>91</v>
      </c>
      <c r="K6" s="79" t="s">
        <v>150</v>
      </c>
    </row>
    <row r="7" spans="1:11" ht="60">
      <c r="A7" s="42" t="s">
        <v>52</v>
      </c>
      <c r="B7" s="16" t="s">
        <v>126</v>
      </c>
      <c r="C7" s="16" t="s">
        <v>127</v>
      </c>
      <c r="D7" s="16" t="s">
        <v>128</v>
      </c>
      <c r="E7" s="104" t="s">
        <v>157</v>
      </c>
      <c r="F7" s="87" t="s">
        <v>129</v>
      </c>
      <c r="G7" s="16" t="s">
        <v>130</v>
      </c>
      <c r="H7" s="16" t="s">
        <v>80</v>
      </c>
      <c r="I7" s="16" t="s">
        <v>80</v>
      </c>
      <c r="J7" s="16" t="s">
        <v>90</v>
      </c>
      <c r="K7" s="79" t="s">
        <v>79</v>
      </c>
    </row>
    <row r="8" spans="1:11" ht="30">
      <c r="A8" s="42" t="s">
        <v>52</v>
      </c>
      <c r="B8" s="16" t="s">
        <v>194</v>
      </c>
      <c r="C8" s="16" t="s">
        <v>127</v>
      </c>
      <c r="D8" s="16"/>
      <c r="E8" s="104"/>
      <c r="F8" s="87"/>
      <c r="G8" s="16" t="s">
        <v>206</v>
      </c>
      <c r="H8" s="16" t="s">
        <v>80</v>
      </c>
      <c r="I8" s="16" t="s">
        <v>154</v>
      </c>
      <c r="J8" s="16" t="s">
        <v>90</v>
      </c>
      <c r="K8" s="79" t="s">
        <v>154</v>
      </c>
    </row>
    <row r="9" spans="1:11" ht="45">
      <c r="A9" s="42" t="s">
        <v>52</v>
      </c>
      <c r="B9" s="16" t="s">
        <v>192</v>
      </c>
      <c r="C9" s="16" t="s">
        <v>193</v>
      </c>
      <c r="D9" s="16"/>
      <c r="E9" s="104"/>
      <c r="F9" s="87"/>
      <c r="G9" s="16" t="s">
        <v>207</v>
      </c>
      <c r="H9" s="16" t="s">
        <v>154</v>
      </c>
      <c r="I9" s="16" t="s">
        <v>208</v>
      </c>
      <c r="J9" s="16" t="s">
        <v>90</v>
      </c>
      <c r="K9" s="79" t="s">
        <v>154</v>
      </c>
    </row>
    <row r="10" spans="1:11" ht="30">
      <c r="A10" s="42" t="s">
        <v>24</v>
      </c>
      <c r="B10" s="48" t="s">
        <v>196</v>
      </c>
      <c r="C10" s="16" t="s">
        <v>94</v>
      </c>
      <c r="D10" s="16"/>
      <c r="E10" s="16"/>
      <c r="F10" s="84"/>
      <c r="G10" s="16" t="s">
        <v>95</v>
      </c>
      <c r="H10" s="16" t="s">
        <v>80</v>
      </c>
      <c r="I10" s="16" t="s">
        <v>208</v>
      </c>
      <c r="J10" s="16" t="s">
        <v>90</v>
      </c>
      <c r="K10" s="79" t="s">
        <v>79</v>
      </c>
    </row>
    <row r="11" spans="1:11" ht="30.75" thickBot="1">
      <c r="A11" s="82" t="s">
        <v>151</v>
      </c>
      <c r="B11" s="43" t="s">
        <v>152</v>
      </c>
      <c r="C11" s="43"/>
      <c r="D11" s="80" t="s">
        <v>153</v>
      </c>
      <c r="E11" s="85"/>
      <c r="F11" s="43"/>
      <c r="G11" s="43" t="s">
        <v>95</v>
      </c>
      <c r="H11" s="43" t="s">
        <v>80</v>
      </c>
      <c r="I11" s="43" t="s">
        <v>80</v>
      </c>
      <c r="J11" s="34" t="s">
        <v>90</v>
      </c>
      <c r="K11" s="81" t="s">
        <v>154</v>
      </c>
    </row>
    <row r="12" spans="1:11" ht="16.5">
      <c r="A12" s="12"/>
      <c r="B12" s="12"/>
      <c r="C12" s="12"/>
      <c r="D12" s="78"/>
      <c r="E12" s="78"/>
      <c r="F12" s="12"/>
      <c r="G12" s="12"/>
      <c r="H12" s="12"/>
      <c r="I12" s="12"/>
      <c r="J12" s="13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  <c r="J13" s="11"/>
    </row>
    <row r="14" spans="1:11" ht="15.75" thickBot="1">
      <c r="G14" s="91"/>
      <c r="H14" s="91"/>
      <c r="I14" s="91"/>
      <c r="J14" s="11"/>
    </row>
    <row r="15" spans="1:11">
      <c r="A15" s="112" t="s">
        <v>103</v>
      </c>
      <c r="B15" s="113"/>
      <c r="C15" s="113"/>
      <c r="D15" s="113"/>
      <c r="E15" s="113"/>
      <c r="F15" s="90"/>
      <c r="G15" s="92"/>
      <c r="H15" s="92"/>
      <c r="I15" s="93"/>
      <c r="J15" s="11"/>
    </row>
    <row r="16" spans="1:11">
      <c r="A16" s="38" t="s">
        <v>104</v>
      </c>
      <c r="B16" s="39" t="s">
        <v>105</v>
      </c>
      <c r="C16" s="39" t="s">
        <v>106</v>
      </c>
      <c r="D16" s="39" t="s">
        <v>107</v>
      </c>
      <c r="E16" s="39"/>
      <c r="F16" s="95"/>
      <c r="G16" s="93"/>
      <c r="H16" s="93"/>
      <c r="I16" s="94"/>
      <c r="J16" s="11"/>
    </row>
    <row r="17" spans="1:10">
      <c r="A17" s="36" t="s">
        <v>108</v>
      </c>
      <c r="B17" s="17" t="s">
        <v>109</v>
      </c>
      <c r="C17" s="17" t="s">
        <v>110</v>
      </c>
      <c r="D17" s="17" t="s">
        <v>111</v>
      </c>
      <c r="E17" s="17" t="s">
        <v>120</v>
      </c>
      <c r="F17" s="33">
        <v>23</v>
      </c>
      <c r="G17" s="93"/>
      <c r="H17" s="93"/>
      <c r="I17" s="94"/>
      <c r="J17" s="11"/>
    </row>
    <row r="18" spans="1:10">
      <c r="A18" s="36" t="s">
        <v>112</v>
      </c>
      <c r="B18" s="17" t="s">
        <v>113</v>
      </c>
      <c r="C18" s="17" t="s">
        <v>141</v>
      </c>
      <c r="D18" s="17" t="s">
        <v>142</v>
      </c>
      <c r="E18" s="17" t="s">
        <v>114</v>
      </c>
      <c r="F18" s="33">
        <v>32</v>
      </c>
      <c r="G18" s="93"/>
      <c r="H18" s="93"/>
      <c r="I18" s="94"/>
      <c r="J18" s="11"/>
    </row>
    <row r="19" spans="1:10">
      <c r="A19" s="36" t="s">
        <v>115</v>
      </c>
      <c r="B19" s="17" t="s">
        <v>24</v>
      </c>
      <c r="C19" s="17" t="s">
        <v>143</v>
      </c>
      <c r="D19" s="17" t="s">
        <v>144</v>
      </c>
      <c r="E19" s="17" t="s">
        <v>121</v>
      </c>
      <c r="F19" s="33">
        <v>32</v>
      </c>
      <c r="G19" s="93"/>
      <c r="H19" s="93"/>
      <c r="I19" s="94"/>
      <c r="J19" s="11"/>
    </row>
    <row r="20" spans="1:10">
      <c r="A20" s="36"/>
      <c r="B20" s="17"/>
      <c r="C20" s="17"/>
      <c r="D20" s="17"/>
      <c r="E20" s="17"/>
      <c r="F20" s="33"/>
      <c r="G20" s="93"/>
      <c r="H20" s="93"/>
      <c r="I20" s="94"/>
      <c r="J20" s="11"/>
    </row>
    <row r="21" spans="1:10">
      <c r="A21" s="36" t="s">
        <v>24</v>
      </c>
      <c r="B21" s="17" t="s">
        <v>116</v>
      </c>
      <c r="C21" s="17" t="s">
        <v>139</v>
      </c>
      <c r="D21" s="17" t="s">
        <v>140</v>
      </c>
      <c r="E21" s="17" t="s">
        <v>122</v>
      </c>
      <c r="F21" s="33"/>
      <c r="G21" s="93"/>
      <c r="H21" s="93"/>
      <c r="I21" s="94"/>
      <c r="J21" s="11"/>
    </row>
    <row r="22" spans="1:10">
      <c r="A22" s="36" t="s">
        <v>25</v>
      </c>
      <c r="B22" s="17" t="s">
        <v>73</v>
      </c>
      <c r="C22" s="17" t="s">
        <v>136</v>
      </c>
      <c r="D22" s="17" t="s">
        <v>137</v>
      </c>
      <c r="E22" s="17" t="s">
        <v>123</v>
      </c>
      <c r="F22" s="72"/>
      <c r="G22" s="93"/>
      <c r="H22" s="93"/>
      <c r="I22" s="94"/>
      <c r="J22" s="11"/>
    </row>
    <row r="23" spans="1:10">
      <c r="A23" s="36"/>
      <c r="B23" s="17"/>
      <c r="C23" s="17"/>
      <c r="D23" s="17"/>
      <c r="E23" s="17"/>
      <c r="F23" s="72"/>
      <c r="G23" s="93"/>
      <c r="H23" s="93"/>
      <c r="I23" s="94"/>
      <c r="J23" s="11"/>
    </row>
    <row r="24" spans="1:10">
      <c r="A24" s="36" t="s">
        <v>24</v>
      </c>
      <c r="B24" s="17" t="s">
        <v>113</v>
      </c>
      <c r="C24" s="17" t="s">
        <v>145</v>
      </c>
      <c r="D24" s="17" t="s">
        <v>146</v>
      </c>
      <c r="E24" s="17" t="s">
        <v>114</v>
      </c>
      <c r="F24" s="72">
        <v>32</v>
      </c>
      <c r="G24" s="93"/>
      <c r="H24" s="93"/>
      <c r="I24" s="94"/>
      <c r="J24" s="11"/>
    </row>
    <row r="25" spans="1:10">
      <c r="A25" s="36" t="s">
        <v>113</v>
      </c>
      <c r="B25" s="17" t="s">
        <v>109</v>
      </c>
      <c r="C25" s="17" t="s">
        <v>147</v>
      </c>
      <c r="D25" s="17" t="s">
        <v>148</v>
      </c>
      <c r="E25" s="17" t="s">
        <v>121</v>
      </c>
      <c r="F25" s="72">
        <v>32</v>
      </c>
      <c r="G25" s="93"/>
      <c r="H25" s="93"/>
      <c r="I25" s="94"/>
      <c r="J25" s="11"/>
    </row>
    <row r="26" spans="1:10" ht="17.25" customHeight="1" thickBot="1">
      <c r="A26" s="37" t="s">
        <v>109</v>
      </c>
      <c r="B26" s="34" t="s">
        <v>117</v>
      </c>
      <c r="C26" s="34" t="s">
        <v>118</v>
      </c>
      <c r="D26" s="34" t="s">
        <v>119</v>
      </c>
      <c r="E26" s="34" t="s">
        <v>124</v>
      </c>
      <c r="F26" s="73" t="s">
        <v>132</v>
      </c>
      <c r="G26" s="11"/>
      <c r="H26" s="11"/>
      <c r="I26" s="11"/>
      <c r="J26" s="11"/>
    </row>
    <row r="27" spans="1:10" ht="17.25" customHeight="1" thickBot="1">
      <c r="A27" s="93"/>
      <c r="B27" s="93"/>
      <c r="C27" s="93"/>
      <c r="D27" s="93"/>
      <c r="E27" s="93"/>
      <c r="F27" s="96"/>
      <c r="G27" s="11"/>
      <c r="H27" s="11"/>
      <c r="I27" s="11"/>
      <c r="J27" s="11"/>
    </row>
    <row r="28" spans="1:10">
      <c r="A28" s="97" t="s">
        <v>24</v>
      </c>
      <c r="B28" s="98" t="s">
        <v>63</v>
      </c>
      <c r="C28" s="116" t="s">
        <v>163</v>
      </c>
      <c r="D28" s="117"/>
      <c r="E28" s="118"/>
      <c r="F28" s="11"/>
      <c r="G28" s="11"/>
      <c r="H28" s="11"/>
      <c r="I28" s="11"/>
      <c r="J28" s="11"/>
    </row>
    <row r="29" spans="1:10">
      <c r="A29" s="99" t="s">
        <v>25</v>
      </c>
      <c r="B29" s="87" t="s">
        <v>158</v>
      </c>
      <c r="C29" s="119"/>
      <c r="D29" s="120"/>
      <c r="E29" s="121"/>
      <c r="F29" s="11"/>
      <c r="G29" s="11"/>
      <c r="H29" s="11"/>
      <c r="I29" s="11"/>
      <c r="J29" s="11"/>
    </row>
    <row r="30" spans="1:10" ht="15" customHeight="1">
      <c r="A30" s="100" t="s">
        <v>73</v>
      </c>
      <c r="B30" s="86" t="s">
        <v>85</v>
      </c>
      <c r="C30" s="122" t="s">
        <v>167</v>
      </c>
      <c r="D30" s="123"/>
      <c r="E30" s="124"/>
    </row>
    <row r="31" spans="1:10">
      <c r="A31" s="100" t="s">
        <v>85</v>
      </c>
      <c r="B31" s="86" t="s">
        <v>159</v>
      </c>
      <c r="C31" s="119" t="s">
        <v>40</v>
      </c>
      <c r="D31" s="120"/>
      <c r="E31" s="121"/>
    </row>
    <row r="32" spans="1:10">
      <c r="A32" s="100" t="s">
        <v>159</v>
      </c>
      <c r="B32" s="86" t="s">
        <v>160</v>
      </c>
      <c r="C32" s="119" t="s">
        <v>164</v>
      </c>
      <c r="D32" s="120"/>
      <c r="E32" s="121"/>
    </row>
    <row r="33" spans="1:5" ht="15" customHeight="1">
      <c r="A33" s="100" t="s">
        <v>161</v>
      </c>
      <c r="B33" s="86" t="s">
        <v>52</v>
      </c>
      <c r="C33" s="110" t="s">
        <v>165</v>
      </c>
      <c r="D33" s="110"/>
      <c r="E33" s="111"/>
    </row>
    <row r="34" spans="1:5" ht="15" customHeight="1">
      <c r="A34" s="100" t="s">
        <v>162</v>
      </c>
      <c r="B34" s="86" t="s">
        <v>24</v>
      </c>
      <c r="C34" s="110" t="s">
        <v>166</v>
      </c>
      <c r="D34" s="110"/>
      <c r="E34" s="111"/>
    </row>
    <row r="35" spans="1:5" ht="15.75" thickBot="1">
      <c r="A35" s="102" t="s">
        <v>109</v>
      </c>
      <c r="B35" s="52"/>
      <c r="C35" s="114" t="s">
        <v>168</v>
      </c>
      <c r="D35" s="114"/>
      <c r="E35" s="115"/>
    </row>
    <row r="36" spans="1:5"/>
  </sheetData>
  <mergeCells count="10">
    <mergeCell ref="A1:K1"/>
    <mergeCell ref="C34:E34"/>
    <mergeCell ref="C33:E33"/>
    <mergeCell ref="A15:E15"/>
    <mergeCell ref="C35:E35"/>
    <mergeCell ref="C28:E28"/>
    <mergeCell ref="C29:E29"/>
    <mergeCell ref="C30:E30"/>
    <mergeCell ref="C31:E31"/>
    <mergeCell ref="C32:E32"/>
  </mergeCells>
  <hyperlinks>
    <hyperlink ref="F6" r:id="rId1" display="tel:+6675601282"/>
  </hyperlinks>
  <pageMargins left="0.511811024" right="0.511811024" top="0.78740157499999996" bottom="0.78740157499999996" header="0.31496062000000002" footer="0.31496062000000002"/>
  <pageSetup paperSize="9" scale="62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topLeftCell="A21" zoomScale="90" zoomScaleNormal="90" workbookViewId="0">
      <selection activeCell="A27" sqref="A27"/>
    </sheetView>
  </sheetViews>
  <sheetFormatPr defaultRowHeight="15"/>
  <cols>
    <col min="1" max="1" width="16.28515625" customWidth="1"/>
    <col min="2" max="2" width="19.7109375" customWidth="1"/>
    <col min="3" max="3" width="15.42578125" customWidth="1"/>
    <col min="4" max="4" width="16.85546875" customWidth="1"/>
    <col min="5" max="5" width="10" customWidth="1"/>
    <col min="6" max="6" width="17" customWidth="1"/>
    <col min="7" max="7" width="27" customWidth="1"/>
    <col min="8" max="8" width="18.85546875" customWidth="1"/>
    <col min="9" max="9" width="22.28515625" customWidth="1"/>
    <col min="10" max="10" width="25.28515625" customWidth="1"/>
    <col min="11" max="11" width="13.5703125" customWidth="1"/>
    <col min="12" max="12" width="27" customWidth="1"/>
  </cols>
  <sheetData>
    <row r="1" spans="1:12">
      <c r="A1" s="136" t="s">
        <v>24</v>
      </c>
      <c r="B1" s="136"/>
      <c r="C1" s="136"/>
      <c r="D1" s="137" t="s">
        <v>25</v>
      </c>
      <c r="E1" s="137"/>
      <c r="F1" s="137"/>
      <c r="G1" s="138" t="s">
        <v>26</v>
      </c>
      <c r="H1" s="138"/>
      <c r="I1" s="138"/>
      <c r="J1" s="139" t="s">
        <v>31</v>
      </c>
      <c r="K1" s="139"/>
      <c r="L1" s="139"/>
    </row>
    <row r="2" spans="1:12" ht="30">
      <c r="A2" s="146" t="s">
        <v>11</v>
      </c>
      <c r="B2" s="16" t="s">
        <v>37</v>
      </c>
      <c r="C2" s="140">
        <v>20</v>
      </c>
      <c r="D2" s="146" t="s">
        <v>17</v>
      </c>
      <c r="E2" s="16"/>
      <c r="F2" s="141">
        <v>40</v>
      </c>
      <c r="G2" s="146" t="s">
        <v>184</v>
      </c>
      <c r="H2" s="16"/>
      <c r="I2" s="141">
        <v>1000</v>
      </c>
      <c r="J2" s="146" t="s">
        <v>32</v>
      </c>
      <c r="K2" s="16" t="s">
        <v>38</v>
      </c>
      <c r="L2" s="142">
        <v>2530</v>
      </c>
    </row>
    <row r="3" spans="1:12" ht="30">
      <c r="A3" s="150" t="s">
        <v>27</v>
      </c>
      <c r="B3" s="135" t="s">
        <v>28</v>
      </c>
      <c r="C3" s="143">
        <v>500</v>
      </c>
      <c r="D3" s="146" t="s">
        <v>18</v>
      </c>
      <c r="E3" s="16"/>
      <c r="F3" s="141">
        <v>30</v>
      </c>
      <c r="G3" s="147" t="s">
        <v>185</v>
      </c>
      <c r="H3" s="17"/>
      <c r="I3" s="141">
        <v>200</v>
      </c>
      <c r="J3" s="146" t="s">
        <v>33</v>
      </c>
      <c r="K3" s="16" t="s">
        <v>38</v>
      </c>
      <c r="L3" s="142">
        <v>6202.6</v>
      </c>
    </row>
    <row r="4" spans="1:12" ht="30">
      <c r="A4" s="150"/>
      <c r="B4" s="135"/>
      <c r="C4" s="143"/>
      <c r="D4" s="146" t="s">
        <v>176</v>
      </c>
      <c r="E4" s="16"/>
      <c r="F4" s="141">
        <v>2300</v>
      </c>
      <c r="G4" s="146" t="s">
        <v>177</v>
      </c>
      <c r="H4" s="17"/>
      <c r="I4" s="141">
        <v>3000</v>
      </c>
      <c r="J4" s="150" t="s">
        <v>34</v>
      </c>
      <c r="K4" s="16" t="s">
        <v>40</v>
      </c>
      <c r="L4" s="140">
        <v>150</v>
      </c>
    </row>
    <row r="5" spans="1:12" ht="30">
      <c r="A5" s="146" t="s">
        <v>14</v>
      </c>
      <c r="B5" s="16" t="s">
        <v>29</v>
      </c>
      <c r="C5" s="140">
        <v>100</v>
      </c>
      <c r="D5" s="148" t="s">
        <v>189</v>
      </c>
      <c r="E5" s="16"/>
      <c r="F5" s="141">
        <v>700</v>
      </c>
      <c r="G5" s="146" t="s">
        <v>175</v>
      </c>
      <c r="H5" s="16"/>
      <c r="I5" s="141">
        <v>200</v>
      </c>
      <c r="J5" s="150"/>
      <c r="K5" s="45" t="s">
        <v>186</v>
      </c>
      <c r="L5" s="140">
        <v>150</v>
      </c>
    </row>
    <row r="6" spans="1:12" ht="30">
      <c r="A6" s="146" t="s">
        <v>15</v>
      </c>
      <c r="B6" s="16" t="s">
        <v>30</v>
      </c>
      <c r="C6" s="140">
        <v>50</v>
      </c>
      <c r="D6" s="146" t="s">
        <v>173</v>
      </c>
      <c r="E6" s="16"/>
      <c r="F6" s="140">
        <v>600</v>
      </c>
      <c r="G6" s="146" t="s">
        <v>178</v>
      </c>
      <c r="H6" s="16"/>
      <c r="I6" s="141">
        <v>2300</v>
      </c>
      <c r="J6" s="146" t="s">
        <v>35</v>
      </c>
      <c r="K6" s="16" t="s">
        <v>39</v>
      </c>
      <c r="L6" s="140">
        <v>400</v>
      </c>
    </row>
    <row r="7" spans="1:12" ht="30">
      <c r="A7" s="151" t="s">
        <v>23</v>
      </c>
      <c r="B7" s="16" t="s">
        <v>170</v>
      </c>
      <c r="C7" s="140">
        <v>20</v>
      </c>
      <c r="D7" s="146" t="s">
        <v>16</v>
      </c>
      <c r="E7" s="16"/>
      <c r="F7" s="141">
        <v>30</v>
      </c>
      <c r="G7" s="146" t="s">
        <v>179</v>
      </c>
      <c r="H7" s="16"/>
      <c r="I7" s="141">
        <v>700</v>
      </c>
      <c r="J7" s="146" t="s">
        <v>187</v>
      </c>
      <c r="K7" s="16" t="s">
        <v>41</v>
      </c>
      <c r="L7" s="140">
        <v>750</v>
      </c>
    </row>
    <row r="8" spans="1:12" ht="30">
      <c r="A8" s="151"/>
      <c r="B8" s="16" t="s">
        <v>171</v>
      </c>
      <c r="C8" s="140">
        <v>1000</v>
      </c>
      <c r="D8" s="146" t="s">
        <v>174</v>
      </c>
      <c r="E8" s="16"/>
      <c r="F8" s="140">
        <v>150</v>
      </c>
      <c r="G8" s="146" t="s">
        <v>180</v>
      </c>
      <c r="H8" s="16"/>
      <c r="I8" s="141">
        <v>4000</v>
      </c>
      <c r="J8" s="146" t="s">
        <v>36</v>
      </c>
      <c r="K8" s="16" t="s">
        <v>188</v>
      </c>
      <c r="L8" s="140">
        <v>1400</v>
      </c>
    </row>
    <row r="9" spans="1:12" ht="30">
      <c r="A9" s="146" t="s">
        <v>172</v>
      </c>
      <c r="B9" s="16"/>
      <c r="C9" s="140">
        <v>150</v>
      </c>
      <c r="D9" s="149"/>
      <c r="E9" s="144"/>
      <c r="F9" s="144"/>
      <c r="G9" s="146" t="s">
        <v>181</v>
      </c>
      <c r="H9" s="16"/>
      <c r="I9" s="141">
        <v>400</v>
      </c>
      <c r="J9" s="146" t="s">
        <v>190</v>
      </c>
      <c r="K9" s="17" t="s">
        <v>169</v>
      </c>
      <c r="L9" s="145">
        <v>20</v>
      </c>
    </row>
    <row r="10" spans="1:12">
      <c r="A10" s="149"/>
      <c r="B10" s="144"/>
      <c r="C10" s="144"/>
      <c r="D10" s="149"/>
      <c r="E10" s="144"/>
      <c r="F10" s="144"/>
      <c r="G10" s="146" t="s">
        <v>182</v>
      </c>
      <c r="H10" s="16"/>
      <c r="I10" s="141">
        <v>100</v>
      </c>
      <c r="J10" s="146"/>
      <c r="K10" s="16"/>
      <c r="L10" s="140"/>
    </row>
    <row r="11" spans="1:12" ht="44.25" customHeight="1">
      <c r="A11" s="149"/>
      <c r="B11" s="144"/>
      <c r="C11" s="144"/>
      <c r="D11" s="149"/>
      <c r="E11" s="144"/>
      <c r="F11" s="144"/>
      <c r="G11" s="146" t="s">
        <v>183</v>
      </c>
      <c r="H11" s="16"/>
      <c r="I11" s="141">
        <v>300</v>
      </c>
      <c r="J11" s="146"/>
      <c r="K11" s="16"/>
      <c r="L11" s="140"/>
    </row>
    <row r="12" spans="1:12">
      <c r="A12" s="149"/>
      <c r="B12" s="144"/>
      <c r="C12" s="144"/>
      <c r="D12" s="147"/>
      <c r="E12" s="17"/>
      <c r="F12" s="17"/>
      <c r="G12" s="16"/>
      <c r="H12" s="16"/>
      <c r="I12" s="141"/>
      <c r="J12" s="149"/>
      <c r="K12" s="16"/>
      <c r="L12" s="140"/>
    </row>
    <row r="13" spans="1:12" ht="15.75" thickBot="1">
      <c r="A13" s="153" t="s">
        <v>44</v>
      </c>
      <c r="B13" s="153"/>
      <c r="C13" s="154">
        <f>SUM(C2:C12)</f>
        <v>1840</v>
      </c>
      <c r="D13" s="153" t="s">
        <v>44</v>
      </c>
      <c r="E13" s="153"/>
      <c r="F13" s="158">
        <f>SUM(F2:F12)</f>
        <v>3850</v>
      </c>
      <c r="G13" s="153" t="s">
        <v>44</v>
      </c>
      <c r="H13" s="153"/>
      <c r="I13" s="158">
        <f>SUM(I2:I12)</f>
        <v>12200</v>
      </c>
      <c r="J13" s="153"/>
      <c r="K13" s="153"/>
      <c r="L13" s="154"/>
    </row>
    <row r="14" spans="1:12" ht="30">
      <c r="A14" s="125" t="s">
        <v>42</v>
      </c>
      <c r="B14" s="126"/>
      <c r="C14" s="126"/>
      <c r="D14" s="126"/>
      <c r="E14" s="126"/>
      <c r="F14" s="127"/>
      <c r="G14" s="159" t="s">
        <v>43</v>
      </c>
      <c r="H14" s="159"/>
      <c r="I14" s="160" t="s">
        <v>45</v>
      </c>
      <c r="J14" s="155" t="s">
        <v>44</v>
      </c>
      <c r="K14" s="156" t="s">
        <v>47</v>
      </c>
      <c r="L14" s="157" t="s">
        <v>46</v>
      </c>
    </row>
    <row r="15" spans="1:12" ht="15.75" thickBot="1">
      <c r="A15" s="128" t="s">
        <v>191</v>
      </c>
      <c r="B15" s="129"/>
      <c r="C15" s="130"/>
      <c r="D15" s="131">
        <v>130</v>
      </c>
      <c r="E15" s="132"/>
      <c r="F15" s="133"/>
      <c r="G15" s="10">
        <f>SUM(C13+F13+I13)</f>
        <v>17890</v>
      </c>
      <c r="H15" s="10"/>
      <c r="I15" s="161">
        <f>SUM(L2:L13)</f>
        <v>11602.6</v>
      </c>
      <c r="J15" s="9">
        <f>I15+G15</f>
        <v>29492.6</v>
      </c>
      <c r="K15" s="8">
        <f>J15/35</f>
        <v>842.64571428571423</v>
      </c>
      <c r="L15" s="7">
        <f>K15*3.4</f>
        <v>2864.9954285714284</v>
      </c>
    </row>
    <row r="16" spans="1:12" ht="15.75" thickBot="1">
      <c r="J16" s="23"/>
      <c r="K16" s="23"/>
      <c r="L16" s="23"/>
    </row>
    <row r="17" spans="1:12">
      <c r="A17" s="24" t="s">
        <v>49</v>
      </c>
      <c r="B17" s="25" t="s">
        <v>57</v>
      </c>
      <c r="C17" s="25" t="s">
        <v>60</v>
      </c>
      <c r="D17" s="25" t="s">
        <v>74</v>
      </c>
      <c r="E17" s="25" t="s">
        <v>56</v>
      </c>
      <c r="F17" s="25" t="s">
        <v>58</v>
      </c>
      <c r="G17" s="25" t="s">
        <v>59</v>
      </c>
      <c r="H17" s="25" t="s">
        <v>83</v>
      </c>
      <c r="I17" s="25" t="s">
        <v>84</v>
      </c>
      <c r="J17" s="25" t="s">
        <v>59</v>
      </c>
      <c r="K17" s="25" t="s">
        <v>83</v>
      </c>
      <c r="L17" s="26" t="s">
        <v>197</v>
      </c>
    </row>
    <row r="18" spans="1:12" ht="75">
      <c r="A18" s="4" t="s">
        <v>24</v>
      </c>
      <c r="B18" s="1" t="s">
        <v>53</v>
      </c>
      <c r="C18" s="1" t="s">
        <v>61</v>
      </c>
      <c r="D18" s="14" t="s">
        <v>75</v>
      </c>
      <c r="E18" s="89">
        <v>3</v>
      </c>
      <c r="F18" s="6">
        <v>3300</v>
      </c>
      <c r="G18" s="6">
        <f t="shared" ref="G18:G25" si="0">F18/E18</f>
        <v>1100</v>
      </c>
      <c r="H18" s="6">
        <f t="shared" ref="H18:H25" si="1">G18/2</f>
        <v>550</v>
      </c>
      <c r="I18" s="49">
        <f>F18/35</f>
        <v>94.285714285714292</v>
      </c>
      <c r="J18" s="50">
        <f t="shared" ref="J18:J25" si="2">I18/E18</f>
        <v>31.428571428571431</v>
      </c>
      <c r="K18" s="50">
        <f t="shared" ref="K18:K25" si="3">I18/2</f>
        <v>47.142857142857146</v>
      </c>
      <c r="L18" s="173" t="s">
        <v>198</v>
      </c>
    </row>
    <row r="19" spans="1:12" ht="60">
      <c r="A19" s="4" t="s">
        <v>25</v>
      </c>
      <c r="B19" s="1" t="s">
        <v>54</v>
      </c>
      <c r="C19" s="1" t="s">
        <v>76</v>
      </c>
      <c r="D19" s="14" t="s">
        <v>75</v>
      </c>
      <c r="E19" s="89">
        <v>4</v>
      </c>
      <c r="F19" s="6">
        <v>4000</v>
      </c>
      <c r="G19" s="6">
        <f t="shared" si="0"/>
        <v>1000</v>
      </c>
      <c r="H19" s="6">
        <f t="shared" si="1"/>
        <v>500</v>
      </c>
      <c r="I19" s="49">
        <f>F19/35</f>
        <v>114.28571428571429</v>
      </c>
      <c r="J19" s="50">
        <f t="shared" si="2"/>
        <v>28.571428571428573</v>
      </c>
      <c r="K19" s="50">
        <f t="shared" si="3"/>
        <v>57.142857142857146</v>
      </c>
      <c r="L19" s="172" t="s">
        <v>199</v>
      </c>
    </row>
    <row r="20" spans="1:12" ht="45">
      <c r="A20" s="4" t="s">
        <v>50</v>
      </c>
      <c r="B20" s="89" t="s">
        <v>85</v>
      </c>
      <c r="C20" s="48" t="s">
        <v>86</v>
      </c>
      <c r="D20" s="29" t="s">
        <v>87</v>
      </c>
      <c r="E20" s="89">
        <v>2</v>
      </c>
      <c r="F20" s="30">
        <f>I20*35</f>
        <v>5940.9000000000005</v>
      </c>
      <c r="G20" s="6">
        <f t="shared" si="0"/>
        <v>2970.4500000000003</v>
      </c>
      <c r="H20" s="6">
        <f t="shared" si="1"/>
        <v>1485.2250000000001</v>
      </c>
      <c r="I20" s="75">
        <v>169.74</v>
      </c>
      <c r="J20" s="50">
        <f t="shared" si="2"/>
        <v>84.87</v>
      </c>
      <c r="K20" s="50">
        <f t="shared" si="3"/>
        <v>84.87</v>
      </c>
      <c r="L20" s="172" t="s">
        <v>201</v>
      </c>
    </row>
    <row r="21" spans="1:12" ht="60">
      <c r="A21" s="4" t="s">
        <v>51</v>
      </c>
      <c r="B21" s="1" t="s">
        <v>97</v>
      </c>
      <c r="C21" s="1" t="s">
        <v>98</v>
      </c>
      <c r="D21" s="29" t="s">
        <v>87</v>
      </c>
      <c r="E21" s="89">
        <v>4</v>
      </c>
      <c r="F21" s="6">
        <f>I21*35</f>
        <v>14429.8</v>
      </c>
      <c r="G21" s="6">
        <f t="shared" si="0"/>
        <v>3607.45</v>
      </c>
      <c r="H21" s="6">
        <f t="shared" si="1"/>
        <v>1803.7249999999999</v>
      </c>
      <c r="I21" s="74">
        <v>412.28</v>
      </c>
      <c r="J21" s="50">
        <f t="shared" si="2"/>
        <v>103.07</v>
      </c>
      <c r="K21" s="50">
        <f t="shared" si="3"/>
        <v>206.14</v>
      </c>
      <c r="L21" s="172" t="s">
        <v>200</v>
      </c>
    </row>
    <row r="22" spans="1:12" ht="90">
      <c r="A22" s="5" t="s">
        <v>52</v>
      </c>
      <c r="B22" s="89" t="s">
        <v>193</v>
      </c>
      <c r="C22" s="51" t="s">
        <v>192</v>
      </c>
      <c r="D22" s="14" t="s">
        <v>75</v>
      </c>
      <c r="E22" s="89">
        <v>2</v>
      </c>
      <c r="F22" s="6">
        <v>2000</v>
      </c>
      <c r="G22" s="6">
        <f t="shared" si="0"/>
        <v>1000</v>
      </c>
      <c r="H22" s="6">
        <f t="shared" si="1"/>
        <v>500</v>
      </c>
      <c r="I22" s="49">
        <f>F22/35</f>
        <v>57.142857142857146</v>
      </c>
      <c r="J22" s="50">
        <f t="shared" si="2"/>
        <v>28.571428571428573</v>
      </c>
      <c r="K22" s="50">
        <f t="shared" si="3"/>
        <v>28.571428571428573</v>
      </c>
      <c r="L22" s="172" t="s">
        <v>202</v>
      </c>
    </row>
    <row r="23" spans="1:12" ht="45">
      <c r="A23" s="5" t="s">
        <v>52</v>
      </c>
      <c r="B23" s="1" t="s">
        <v>55</v>
      </c>
      <c r="C23" s="1" t="s">
        <v>131</v>
      </c>
      <c r="D23" s="14" t="s">
        <v>75</v>
      </c>
      <c r="E23" s="89">
        <v>3</v>
      </c>
      <c r="F23" s="6">
        <v>7500</v>
      </c>
      <c r="G23" s="6">
        <f t="shared" si="0"/>
        <v>2500</v>
      </c>
      <c r="H23" s="6">
        <f t="shared" si="1"/>
        <v>1250</v>
      </c>
      <c r="I23" s="49">
        <f>F23/35</f>
        <v>214.28571428571428</v>
      </c>
      <c r="J23" s="50">
        <f t="shared" si="2"/>
        <v>71.428571428571431</v>
      </c>
      <c r="K23" s="50">
        <f t="shared" si="3"/>
        <v>107.14285714285714</v>
      </c>
      <c r="L23" s="172" t="s">
        <v>203</v>
      </c>
    </row>
    <row r="24" spans="1:12" ht="90">
      <c r="A24" s="4" t="s">
        <v>52</v>
      </c>
      <c r="B24" s="89" t="s">
        <v>55</v>
      </c>
      <c r="C24" s="48" t="s">
        <v>194</v>
      </c>
      <c r="D24" s="14" t="s">
        <v>75</v>
      </c>
      <c r="E24" s="89">
        <v>1</v>
      </c>
      <c r="F24" s="6">
        <v>1100</v>
      </c>
      <c r="G24" s="6">
        <f t="shared" si="0"/>
        <v>1100</v>
      </c>
      <c r="H24" s="6">
        <f t="shared" si="1"/>
        <v>550</v>
      </c>
      <c r="I24" s="49">
        <f>F24/35</f>
        <v>31.428571428571427</v>
      </c>
      <c r="J24" s="50">
        <f t="shared" si="2"/>
        <v>31.428571428571427</v>
      </c>
      <c r="K24" s="50">
        <f t="shared" si="3"/>
        <v>15.714285714285714</v>
      </c>
      <c r="L24" s="172" t="s">
        <v>204</v>
      </c>
    </row>
    <row r="25" spans="1:12" ht="90">
      <c r="A25" s="4" t="s">
        <v>24</v>
      </c>
      <c r="B25" s="89" t="s">
        <v>195</v>
      </c>
      <c r="C25" s="89" t="s">
        <v>196</v>
      </c>
      <c r="D25" s="14" t="s">
        <v>75</v>
      </c>
      <c r="E25" s="89">
        <v>1</v>
      </c>
      <c r="F25" s="162">
        <v>1000</v>
      </c>
      <c r="G25" s="6">
        <f t="shared" si="0"/>
        <v>1000</v>
      </c>
      <c r="H25" s="88">
        <f t="shared" si="1"/>
        <v>500</v>
      </c>
      <c r="I25" s="163">
        <f>F25/35</f>
        <v>28.571428571428573</v>
      </c>
      <c r="J25" s="164">
        <f t="shared" si="2"/>
        <v>28.571428571428573</v>
      </c>
      <c r="K25" s="171">
        <f t="shared" si="3"/>
        <v>14.285714285714286</v>
      </c>
      <c r="L25" s="172" t="s">
        <v>205</v>
      </c>
    </row>
    <row r="26" spans="1:12" ht="15.75" thickBot="1">
      <c r="A26" s="165" t="s">
        <v>44</v>
      </c>
      <c r="B26" s="166"/>
      <c r="C26" s="166"/>
      <c r="D26" s="166"/>
      <c r="E26" s="166"/>
      <c r="F26" s="167">
        <f>SUM(F18:F25)</f>
        <v>39270.699999999997</v>
      </c>
      <c r="G26" s="168"/>
      <c r="H26" s="169">
        <f>SUM(H18:H25)</f>
        <v>7138.9500000000007</v>
      </c>
      <c r="I26" s="152">
        <f>SUM(I18:I25)</f>
        <v>1122.02</v>
      </c>
      <c r="J26" s="170">
        <f>SUM(J18:J25)</f>
        <v>407.94</v>
      </c>
      <c r="K26" s="170">
        <f>SUM(K18:K25)</f>
        <v>561.01</v>
      </c>
      <c r="L26" s="174"/>
    </row>
    <row r="27" spans="1:12">
      <c r="F27" s="31"/>
      <c r="I27" s="32"/>
      <c r="K27" s="32"/>
    </row>
  </sheetData>
  <mergeCells count="8">
    <mergeCell ref="J4:J5"/>
    <mergeCell ref="A14:F14"/>
    <mergeCell ref="A15:C15"/>
    <mergeCell ref="D15:F15"/>
    <mergeCell ref="A3:A4"/>
    <mergeCell ref="C3:C4"/>
    <mergeCell ref="B3:B4"/>
    <mergeCell ref="A7:A8"/>
  </mergeCells>
  <hyperlinks>
    <hyperlink ref="C20" r:id="rId1" tooltip="Railay Phutawan Resort" display="http://www.agoda.com/pt-br/asia/thailand/krabi/railay_phutawan_resort.html?cid=1665669"/>
    <hyperlink ref="C24" r:id="rId2" display="https://www.booking.com/hotel/th/hua-lamphong-at-hua-lamphong.pt-br.html?aid=304142;label=gen173nr-1DCAEoggJCAlhYSDNiBW5vcmVmaCCIAQGYAS24AQbIAQ_YAQPoAQGoAgM;sid=cab4b2a1d178064ab2adc715df803e56;dcid=5;label=postbooking_confpage"/>
    <hyperlink ref="C22" r:id="rId3" display="https://www.booking.com/hotel/th/comon-bungalow-haadchaophao.pt-br.html?aid=304142;label=gen173nr-1DCAEoggJCAlhYSDNiBW5vcmVmaCCIAQGYAS24AQbIAQ_YAQPoAQGoAgM;sid=4be43cba78cb0a04608569dd07eaf804;dcid=5;label=postbooking_confpage"/>
  </hyperlink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2016-12-14T15:07:41Z</cp:lastPrinted>
  <dcterms:created xsi:type="dcterms:W3CDTF">2016-07-12T17:47:07Z</dcterms:created>
  <dcterms:modified xsi:type="dcterms:W3CDTF">2017-01-09T13:17:55Z</dcterms:modified>
</cp:coreProperties>
</file>