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Thiago\Desktop\"/>
    </mc:Choice>
  </mc:AlternateContent>
  <xr:revisionPtr revIDLastSave="0" documentId="13_ncr:1_{D3B9B897-8BEE-451B-BC89-8806DFB6FF14}" xr6:coauthVersionLast="44" xr6:coauthVersionMax="44" xr10:uidLastSave="{00000000-0000-0000-0000-000000000000}"/>
  <bookViews>
    <workbookView xWindow="-120" yWindow="-120" windowWidth="20640" windowHeight="11160" activeTab="3" xr2:uid="{00000000-000D-0000-FFFF-FFFF00000000}"/>
  </bookViews>
  <sheets>
    <sheet name="Vôos e Hospedagem" sheetId="1" r:id="rId1"/>
    <sheet name="Transfer - Aeroporto e Hostel" sheetId="2" r:id="rId2"/>
    <sheet name="Passeios" sheetId="3" r:id="rId3"/>
    <sheet name="Gastos Estimado" sheetId="4" r:id="rId4"/>
  </sheets>
  <calcPr calcId="18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2" i="4" l="1"/>
  <c r="C14" i="4" s="1"/>
  <c r="A11" i="2" l="1"/>
  <c r="W10" i="3" l="1"/>
  <c r="Q10" i="3" l="1"/>
  <c r="K9" i="3"/>
  <c r="A13" i="3" s="1"/>
  <c r="E10" i="3"/>
  <c r="K5" i="2"/>
  <c r="A8" i="2" s="1"/>
  <c r="S5" i="2"/>
  <c r="O5" i="2"/>
  <c r="G5" i="2" l="1"/>
  <c r="C5" i="2"/>
  <c r="U18" i="1" l="1"/>
  <c r="U20" i="1"/>
  <c r="U16" i="1"/>
</calcChain>
</file>

<file path=xl/sharedStrings.xml><?xml version="1.0" encoding="utf-8"?>
<sst xmlns="http://schemas.openxmlformats.org/spreadsheetml/2006/main" count="170" uniqueCount="67">
  <si>
    <t>Potugal</t>
  </si>
  <si>
    <t>Grécia</t>
  </si>
  <si>
    <t>Egito</t>
  </si>
  <si>
    <t>Roma</t>
  </si>
  <si>
    <t>Porto</t>
  </si>
  <si>
    <t>Atenas</t>
  </si>
  <si>
    <t>Cairo</t>
  </si>
  <si>
    <t>Itália</t>
  </si>
  <si>
    <t>Valor</t>
  </si>
  <si>
    <t>Hostel</t>
  </si>
  <si>
    <t>Saída</t>
  </si>
  <si>
    <t>Datas</t>
  </si>
  <si>
    <t>Entrada</t>
  </si>
  <si>
    <t>Ida</t>
  </si>
  <si>
    <t>Horário</t>
  </si>
  <si>
    <t>Chegada</t>
  </si>
  <si>
    <t>Transfer - Vôo</t>
  </si>
  <si>
    <t>Oporto Invictus</t>
  </si>
  <si>
    <t>Mondy Pyramids</t>
  </si>
  <si>
    <t>Freedom Traveler</t>
  </si>
  <si>
    <t>Brasil &gt; Portugal &gt;  Brasil</t>
  </si>
  <si>
    <t>IDA</t>
  </si>
  <si>
    <t>VOLTA</t>
  </si>
  <si>
    <t>Valor Total</t>
  </si>
  <si>
    <t>Total Passagens</t>
  </si>
  <si>
    <t>Total Hospedagens</t>
  </si>
  <si>
    <t>Portugal</t>
  </si>
  <si>
    <t>Transfer Aeroporto &gt; Hostel</t>
  </si>
  <si>
    <t>Trem</t>
  </si>
  <si>
    <t>Total (Ida e Volta)</t>
  </si>
  <si>
    <t>Transfer Aeroporto &gt; Hotel</t>
  </si>
  <si>
    <t>Uber</t>
  </si>
  <si>
    <t>Metro</t>
  </si>
  <si>
    <t>Descansar</t>
  </si>
  <si>
    <t>Turistar</t>
  </si>
  <si>
    <t>Voo p/ Atenas</t>
  </si>
  <si>
    <t>Total</t>
  </si>
  <si>
    <t>Livraria Lello</t>
  </si>
  <si>
    <t>Voo p/ Cairo</t>
  </si>
  <si>
    <t>Museu do Cairo</t>
  </si>
  <si>
    <t>Khan el Kalili + Al Hussein Mosque</t>
  </si>
  <si>
    <t>Cairo Tower</t>
  </si>
  <si>
    <t>City Stars</t>
  </si>
  <si>
    <t>Small Funny World Athens</t>
  </si>
  <si>
    <t>Acrópolis</t>
  </si>
  <si>
    <t>Arco de Adriano + Templo de Zeus</t>
  </si>
  <si>
    <t>Philopappos + Templo de Hefestos</t>
  </si>
  <si>
    <t>Adrianou Street + Estadio Panatenaico</t>
  </si>
  <si>
    <t>Compras</t>
  </si>
  <si>
    <t>Villa Borghese +
Praça da Espanha +
Piazza Navona +
Trastevere</t>
  </si>
  <si>
    <t>Missa do Papa +
Museus Vaticanos +
Piazza Venezia +
Fontana di Trevi +
Pantheon</t>
  </si>
  <si>
    <t xml:space="preserve">
Circo Massimo +
Pirâmide de Caio Céstio</t>
  </si>
  <si>
    <t>Voo p/ Porto</t>
  </si>
  <si>
    <t>Voo p/ Roma</t>
  </si>
  <si>
    <t xml:space="preserve"> Coliseu + Fórum Romano + Monte Palatino
</t>
  </si>
  <si>
    <t>As Pirâmides de Gizé + Memphis e Saqqara</t>
  </si>
  <si>
    <t>Real Hoje</t>
  </si>
  <si>
    <t>Passagens</t>
  </si>
  <si>
    <t>Hospedagem</t>
  </si>
  <si>
    <t>Transfer ida/volta aeroporto</t>
  </si>
  <si>
    <t>Passeios Turisticos</t>
  </si>
  <si>
    <t>Gastos Estimado</t>
  </si>
  <si>
    <t>Seguro Viagem +  Chip Internacional</t>
  </si>
  <si>
    <t>Chip Internacional</t>
  </si>
  <si>
    <t>Seguro Viagem</t>
  </si>
  <si>
    <t>Apure</t>
  </si>
  <si>
    <t>Travel 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</si>
</sst>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R$&quot;\ #,##0;[Red]\-&quot;R$&quot;\ #,##0"/>
    <numFmt numFmtId="8" formatCode="&quot;R$&quot;\ #,##0.00;[Red]\-&quot;R$&quot;\ #,##0.00"/>
    <numFmt numFmtId="164" formatCode="[$USD]\ #,##0.00;[Red]\-[$USD]\ #,##0.00"/>
    <numFmt numFmtId="165" formatCode="[$USD]\ #,##0.00"/>
    <numFmt numFmtId="166" formatCode="&quot;R$&quot;\ #,##0.00"/>
  </numFmts>
  <fonts count="10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062F80"/>
      <name val="Calibri"/>
      <family val="2"/>
      <scheme val="minor"/>
    </font>
    <font>
      <b/>
      <sz val="14"/>
      <color theme="5"/>
      <name val="Calibri"/>
      <family val="2"/>
      <scheme val="minor"/>
    </font>
    <font>
      <b/>
      <sz val="14"/>
      <color rgb="FFFA7D00"/>
      <name val="Calibri"/>
      <family val="2"/>
      <scheme val="minor"/>
    </font>
    <font>
      <b/>
      <sz val="16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/>
      <right/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/>
      <diagonal/>
    </border>
    <border>
      <left/>
      <right/>
      <top style="thin">
        <color rgb="FF7F7F7F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/>
      <bottom style="thin">
        <color rgb="FF7F7F7F"/>
      </bottom>
      <diagonal/>
    </border>
    <border>
      <left/>
      <right/>
      <top/>
      <bottom style="thin">
        <color rgb="FF7F7F7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2" fillId="2" borderId="1" applyNumberFormat="0" applyAlignment="0" applyProtection="0"/>
    <xf numFmtId="0" fontId="9" fillId="2" borderId="11" applyNumberFormat="0" applyAlignment="0" applyProtection="0"/>
  </cellStyleXfs>
  <cellXfs count="76">
    <xf numFmtId="0" fontId="0" fillId="0" borderId="0" xfId="0"/>
    <xf numFmtId="0" fontId="0" fillId="0" borderId="0" xfId="0" applyAlignment="1"/>
    <xf numFmtId="0" fontId="1" fillId="2" borderId="1" xfId="1" applyFont="1" applyAlignment="1">
      <alignment vertical="center"/>
    </xf>
    <xf numFmtId="0" fontId="1" fillId="2" borderId="1" xfId="1" applyFont="1" applyAlignment="1">
      <alignment horizontal="center" vertical="center"/>
    </xf>
    <xf numFmtId="0" fontId="2" fillId="2" borderId="1" xfId="1" applyAlignment="1">
      <alignment horizontal="center" vertical="center"/>
    </xf>
    <xf numFmtId="0" fontId="1" fillId="4" borderId="1" xfId="1" applyFont="1" applyFill="1" applyAlignment="1">
      <alignment horizontal="center" vertical="center"/>
    </xf>
    <xf numFmtId="16" fontId="1" fillId="2" borderId="1" xfId="1" applyNumberFormat="1" applyFont="1" applyAlignment="1">
      <alignment vertical="center"/>
    </xf>
    <xf numFmtId="16" fontId="1" fillId="2" borderId="1" xfId="1" applyNumberFormat="1" applyFont="1" applyAlignment="1">
      <alignment horizontal="center" vertical="center"/>
    </xf>
    <xf numFmtId="0" fontId="1" fillId="2" borderId="1" xfId="1" applyFont="1" applyAlignment="1">
      <alignment horizontal="center"/>
    </xf>
    <xf numFmtId="164" fontId="4" fillId="2" borderId="1" xfId="1" applyNumberFormat="1" applyFont="1"/>
    <xf numFmtId="165" fontId="4" fillId="2" borderId="1" xfId="1" applyNumberFormat="1" applyFont="1"/>
    <xf numFmtId="0" fontId="0" fillId="0" borderId="0" xfId="0" applyAlignment="1">
      <alignment vertical="center"/>
    </xf>
    <xf numFmtId="0" fontId="1" fillId="4" borderId="1" xfId="1" applyFont="1" applyFill="1" applyAlignment="1">
      <alignment horizontal="center" vertical="center"/>
    </xf>
    <xf numFmtId="166" fontId="1" fillId="2" borderId="1" xfId="1" applyNumberFormat="1" applyFont="1" applyAlignment="1">
      <alignment vertical="center"/>
    </xf>
    <xf numFmtId="8" fontId="1" fillId="2" borderId="1" xfId="1" applyNumberFormat="1" applyFont="1" applyAlignment="1">
      <alignment vertical="center"/>
    </xf>
    <xf numFmtId="8" fontId="4" fillId="2" borderId="1" xfId="1" applyNumberFormat="1" applyFont="1" applyAlignment="1">
      <alignment vertical="center"/>
    </xf>
    <xf numFmtId="0" fontId="1" fillId="2" borderId="2" xfId="1" applyFont="1" applyBorder="1" applyAlignment="1">
      <alignment horizontal="center" vertical="center"/>
    </xf>
    <xf numFmtId="0" fontId="1" fillId="2" borderId="3" xfId="1" applyFont="1" applyBorder="1" applyAlignment="1">
      <alignment horizontal="center" vertical="center"/>
    </xf>
    <xf numFmtId="0" fontId="1" fillId="2" borderId="4" xfId="1" applyFont="1" applyBorder="1" applyAlignment="1">
      <alignment horizontal="center" vertical="center"/>
    </xf>
    <xf numFmtId="0" fontId="1" fillId="4" borderId="2" xfId="1" applyFont="1" applyFill="1" applyBorder="1" applyAlignment="1">
      <alignment horizontal="center" vertical="center"/>
    </xf>
    <xf numFmtId="0" fontId="1" fillId="4" borderId="3" xfId="1" applyFont="1" applyFill="1" applyBorder="1" applyAlignment="1">
      <alignment horizontal="center" vertical="center"/>
    </xf>
    <xf numFmtId="0" fontId="1" fillId="4" borderId="4" xfId="1" applyFont="1" applyFill="1" applyBorder="1" applyAlignment="1">
      <alignment horizontal="center" vertical="center"/>
    </xf>
    <xf numFmtId="8" fontId="4" fillId="2" borderId="2" xfId="1" applyNumberFormat="1" applyFont="1" applyBorder="1" applyAlignment="1">
      <alignment horizontal="center" vertical="center"/>
    </xf>
    <xf numFmtId="0" fontId="4" fillId="2" borderId="3" xfId="1" applyFont="1" applyBorder="1" applyAlignment="1">
      <alignment horizontal="center" vertical="center"/>
    </xf>
    <xf numFmtId="0" fontId="4" fillId="2" borderId="4" xfId="1" applyFont="1" applyBorder="1" applyAlignment="1">
      <alignment horizontal="center" vertical="center"/>
    </xf>
    <xf numFmtId="8" fontId="4" fillId="2" borderId="1" xfId="1" applyNumberFormat="1" applyFont="1" applyAlignment="1">
      <alignment horizontal="center" vertical="center"/>
    </xf>
    <xf numFmtId="0" fontId="4" fillId="2" borderId="1" xfId="1" applyFont="1" applyAlignment="1">
      <alignment horizontal="center" vertical="center"/>
    </xf>
    <xf numFmtId="0" fontId="7" fillId="2" borderId="5" xfId="1" applyFont="1" applyBorder="1" applyAlignment="1">
      <alignment horizontal="center" vertical="center"/>
    </xf>
    <xf numFmtId="0" fontId="7" fillId="2" borderId="6" xfId="1" applyFont="1" applyBorder="1" applyAlignment="1">
      <alignment horizontal="center" vertical="center"/>
    </xf>
    <xf numFmtId="0" fontId="7" fillId="2" borderId="7" xfId="1" applyFont="1" applyBorder="1" applyAlignment="1">
      <alignment horizontal="center" vertical="center"/>
    </xf>
    <xf numFmtId="0" fontId="7" fillId="2" borderId="8" xfId="1" applyFont="1" applyBorder="1" applyAlignment="1">
      <alignment horizontal="center" vertical="center"/>
    </xf>
    <xf numFmtId="0" fontId="7" fillId="2" borderId="9" xfId="1" applyFont="1" applyBorder="1" applyAlignment="1">
      <alignment horizontal="center" vertical="center"/>
    </xf>
    <xf numFmtId="0" fontId="7" fillId="2" borderId="10" xfId="1" applyFont="1" applyBorder="1" applyAlignment="1">
      <alignment horizontal="center" vertical="center"/>
    </xf>
    <xf numFmtId="0" fontId="1" fillId="2" borderId="1" xfId="1" applyFont="1" applyAlignment="1">
      <alignment horizontal="center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3" fillId="3" borderId="4" xfId="1" applyFont="1" applyFill="1" applyBorder="1" applyAlignment="1">
      <alignment horizontal="center"/>
    </xf>
    <xf numFmtId="0" fontId="2" fillId="2" borderId="1" xfId="1" applyAlignment="1">
      <alignment horizontal="center"/>
    </xf>
    <xf numFmtId="0" fontId="8" fillId="2" borderId="1" xfId="1" applyFont="1" applyAlignment="1">
      <alignment horizontal="center" vertical="center"/>
    </xf>
    <xf numFmtId="0" fontId="6" fillId="2" borderId="5" xfId="1" applyFont="1" applyBorder="1" applyAlignment="1">
      <alignment horizontal="center" vertical="center"/>
    </xf>
    <xf numFmtId="0" fontId="6" fillId="2" borderId="6" xfId="1" applyFont="1" applyBorder="1" applyAlignment="1">
      <alignment horizontal="center" vertical="center"/>
    </xf>
    <xf numFmtId="0" fontId="6" fillId="2" borderId="7" xfId="1" applyFont="1" applyBorder="1" applyAlignment="1">
      <alignment horizontal="center" vertical="center"/>
    </xf>
    <xf numFmtId="0" fontId="6" fillId="2" borderId="8" xfId="1" applyFont="1" applyBorder="1" applyAlignment="1">
      <alignment horizontal="center" vertical="center"/>
    </xf>
    <xf numFmtId="0" fontId="6" fillId="2" borderId="9" xfId="1" applyFont="1" applyBorder="1" applyAlignment="1">
      <alignment horizontal="center" vertical="center"/>
    </xf>
    <xf numFmtId="0" fontId="6" fillId="2" borderId="10" xfId="1" applyFont="1" applyBorder="1" applyAlignment="1">
      <alignment horizontal="center" vertical="center"/>
    </xf>
    <xf numFmtId="6" fontId="4" fillId="2" borderId="1" xfId="1" applyNumberFormat="1" applyFont="1" applyAlignment="1">
      <alignment horizontal="center" vertical="center"/>
    </xf>
    <xf numFmtId="6" fontId="4" fillId="2" borderId="2" xfId="1" applyNumberFormat="1" applyFont="1" applyBorder="1" applyAlignment="1">
      <alignment horizontal="center" vertical="center"/>
    </xf>
    <xf numFmtId="0" fontId="1" fillId="5" borderId="2" xfId="1" applyFont="1" applyFill="1" applyBorder="1" applyAlignment="1">
      <alignment horizontal="center" vertical="center"/>
    </xf>
    <xf numFmtId="0" fontId="1" fillId="5" borderId="3" xfId="1" applyFont="1" applyFill="1" applyBorder="1" applyAlignment="1">
      <alignment horizontal="center" vertical="center"/>
    </xf>
    <xf numFmtId="0" fontId="1" fillId="5" borderId="4" xfId="1" applyFont="1" applyFill="1" applyBorder="1" applyAlignment="1">
      <alignment horizontal="center" vertical="center"/>
    </xf>
    <xf numFmtId="0" fontId="1" fillId="5" borderId="1" xfId="1" applyFont="1" applyFill="1" applyAlignment="1">
      <alignment horizontal="center" vertical="center"/>
    </xf>
    <xf numFmtId="0" fontId="1" fillId="4" borderId="1" xfId="1" applyFont="1" applyFill="1" applyAlignment="1">
      <alignment horizontal="center"/>
    </xf>
    <xf numFmtId="166" fontId="5" fillId="2" borderId="1" xfId="1" applyNumberFormat="1" applyFont="1" applyAlignment="1">
      <alignment horizontal="center"/>
    </xf>
    <xf numFmtId="14" fontId="1" fillId="2" borderId="11" xfId="2" applyNumberFormat="1" applyFont="1" applyAlignment="1">
      <alignment horizontal="center"/>
    </xf>
    <xf numFmtId="0" fontId="1" fillId="2" borderId="11" xfId="2" applyFont="1" applyAlignment="1">
      <alignment horizontal="center"/>
    </xf>
    <xf numFmtId="164" fontId="4" fillId="2" borderId="1" xfId="1" applyNumberFormat="1" applyFont="1" applyAlignment="1">
      <alignment horizontal="center"/>
    </xf>
    <xf numFmtId="0" fontId="5" fillId="2" borderId="1" xfId="1" applyFont="1" applyAlignment="1">
      <alignment horizontal="center"/>
    </xf>
    <xf numFmtId="0" fontId="1" fillId="3" borderId="1" xfId="1" applyFont="1" applyFill="1" applyAlignment="1">
      <alignment horizontal="center"/>
    </xf>
    <xf numFmtId="0" fontId="1" fillId="2" borderId="1" xfId="1" applyFont="1" applyAlignment="1">
      <alignment horizontal="center"/>
    </xf>
    <xf numFmtId="165" fontId="4" fillId="2" borderId="1" xfId="1" applyNumberFormat="1" applyFont="1" applyAlignment="1">
      <alignment horizontal="center"/>
    </xf>
    <xf numFmtId="0" fontId="4" fillId="2" borderId="1" xfId="1" applyFont="1" applyAlignment="1">
      <alignment horizontal="center"/>
    </xf>
    <xf numFmtId="0" fontId="1" fillId="4" borderId="1" xfId="1" applyFont="1" applyFill="1" applyAlignment="1">
      <alignment horizontal="center" vertical="center"/>
    </xf>
    <xf numFmtId="16" fontId="1" fillId="2" borderId="1" xfId="1" applyNumberFormat="1" applyFont="1" applyAlignment="1">
      <alignment horizontal="center" vertical="center" wrapText="1"/>
    </xf>
    <xf numFmtId="0" fontId="1" fillId="2" borderId="1" xfId="1" applyFont="1" applyAlignment="1">
      <alignment horizontal="center" vertical="center" wrapText="1"/>
    </xf>
    <xf numFmtId="16" fontId="1" fillId="4" borderId="2" xfId="1" applyNumberFormat="1" applyFont="1" applyFill="1" applyBorder="1" applyAlignment="1">
      <alignment horizontal="center" vertical="center" wrapText="1"/>
    </xf>
    <xf numFmtId="16" fontId="1" fillId="4" borderId="3" xfId="1" applyNumberFormat="1" applyFont="1" applyFill="1" applyBorder="1" applyAlignment="1">
      <alignment horizontal="center" vertical="center" wrapText="1"/>
    </xf>
    <xf numFmtId="16" fontId="1" fillId="4" borderId="4" xfId="1" applyNumberFormat="1" applyFont="1" applyFill="1" applyBorder="1" applyAlignment="1">
      <alignment horizontal="center" vertical="center" wrapText="1"/>
    </xf>
    <xf numFmtId="0" fontId="1" fillId="3" borderId="1" xfId="1" applyFont="1" applyFill="1" applyAlignment="1">
      <alignment horizontal="center" vertical="center"/>
    </xf>
    <xf numFmtId="16" fontId="1" fillId="2" borderId="1" xfId="1" applyNumberFormat="1" applyFont="1" applyAlignment="1">
      <alignment horizontal="center" vertical="center"/>
    </xf>
    <xf numFmtId="0" fontId="1" fillId="6" borderId="1" xfId="1" applyFont="1" applyFill="1" applyAlignment="1">
      <alignment horizontal="center" vertical="center"/>
    </xf>
    <xf numFmtId="8" fontId="1" fillId="2" borderId="1" xfId="1" applyNumberFormat="1" applyFont="1" applyAlignment="1">
      <alignment horizontal="center" vertical="center"/>
    </xf>
    <xf numFmtId="0" fontId="1" fillId="4" borderId="11" xfId="2" applyFont="1" applyFill="1" applyAlignment="1">
      <alignment horizontal="center"/>
    </xf>
    <xf numFmtId="0" fontId="1" fillId="6" borderId="1" xfId="1" applyFont="1" applyFill="1" applyAlignment="1">
      <alignment horizontal="center" vertical="center" wrapText="1"/>
    </xf>
    <xf numFmtId="0" fontId="1" fillId="5" borderId="1" xfId="1" applyFont="1" applyFill="1" applyAlignment="1">
      <alignment horizontal="center"/>
    </xf>
    <xf numFmtId="166" fontId="1" fillId="2" borderId="1" xfId="1" applyNumberFormat="1" applyFont="1" applyAlignment="1">
      <alignment horizontal="center"/>
    </xf>
    <xf numFmtId="0" fontId="9" fillId="2" borderId="11" xfId="2" applyAlignment="1">
      <alignment horizontal="center"/>
    </xf>
  </cellXfs>
  <cellStyles count="3">
    <cellStyle name="Cálculo" xfId="1" builtinId="22"/>
    <cellStyle name="Normal" xfId="0" builtinId="0"/>
    <cellStyle name="Saída" xfId="2" builtinId="21"/>
  </cellStyles>
  <dxfs count="0"/>
  <tableStyles count="0" defaultTableStyle="TableStyleMedium2" defaultPivotStyle="PivotStyleLight16"/>
  <colors>
    <mruColors>
      <color rgb="FF062F80"/>
      <color rgb="FF007E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6"/>
  <sheetViews>
    <sheetView zoomScale="85" zoomScaleNormal="85" workbookViewId="0">
      <selection activeCell="L25" sqref="L25"/>
    </sheetView>
  </sheetViews>
  <sheetFormatPr defaultRowHeight="15" x14ac:dyDescent="0.25"/>
  <cols>
    <col min="1" max="5" width="9.140625" customWidth="1"/>
  </cols>
  <sheetData>
    <row r="1" spans="1:24" ht="15" customHeight="1" x14ac:dyDescent="0.25"/>
    <row r="2" spans="1:24" ht="15" customHeight="1" x14ac:dyDescent="0.25">
      <c r="A2" s="39" t="s">
        <v>0</v>
      </c>
      <c r="B2" s="40"/>
      <c r="C2" s="40"/>
      <c r="D2" s="41"/>
      <c r="E2" s="33" t="s">
        <v>16</v>
      </c>
      <c r="F2" s="33"/>
      <c r="G2" s="33"/>
      <c r="H2" s="39" t="s">
        <v>1</v>
      </c>
      <c r="I2" s="40"/>
      <c r="J2" s="40"/>
      <c r="K2" s="41"/>
      <c r="L2" s="33" t="s">
        <v>16</v>
      </c>
      <c r="M2" s="33"/>
      <c r="N2" s="33"/>
      <c r="O2" s="27" t="s">
        <v>2</v>
      </c>
      <c r="P2" s="28"/>
      <c r="Q2" s="28"/>
      <c r="R2" s="29"/>
      <c r="S2" s="33" t="s">
        <v>16</v>
      </c>
      <c r="T2" s="33"/>
      <c r="U2" s="33"/>
      <c r="V2" s="1"/>
      <c r="W2" s="1"/>
    </row>
    <row r="3" spans="1:24" ht="15" customHeight="1" x14ac:dyDescent="0.25">
      <c r="A3" s="42"/>
      <c r="B3" s="43"/>
      <c r="C3" s="43"/>
      <c r="D3" s="44"/>
      <c r="E3" s="33"/>
      <c r="F3" s="33"/>
      <c r="G3" s="33"/>
      <c r="H3" s="42"/>
      <c r="I3" s="43"/>
      <c r="J3" s="43"/>
      <c r="K3" s="44"/>
      <c r="L3" s="33"/>
      <c r="M3" s="33"/>
      <c r="N3" s="33"/>
      <c r="O3" s="30"/>
      <c r="P3" s="31"/>
      <c r="Q3" s="31"/>
      <c r="R3" s="32"/>
      <c r="S3" s="33"/>
      <c r="T3" s="33"/>
      <c r="U3" s="33"/>
      <c r="V3" s="1"/>
      <c r="W3" s="1"/>
    </row>
    <row r="4" spans="1:24" ht="15" customHeight="1" x14ac:dyDescent="0.25">
      <c r="A4" s="34" t="s">
        <v>4</v>
      </c>
      <c r="B4" s="35"/>
      <c r="C4" s="35"/>
      <c r="D4" s="36"/>
      <c r="E4" s="37"/>
      <c r="F4" s="37"/>
      <c r="G4" s="37"/>
      <c r="H4" s="34" t="s">
        <v>5</v>
      </c>
      <c r="I4" s="35"/>
      <c r="J4" s="35"/>
      <c r="K4" s="36"/>
      <c r="L4" s="37"/>
      <c r="M4" s="37"/>
      <c r="N4" s="37"/>
      <c r="O4" s="34" t="s">
        <v>6</v>
      </c>
      <c r="P4" s="35"/>
      <c r="Q4" s="35"/>
      <c r="R4" s="36"/>
      <c r="S4" s="37"/>
      <c r="T4" s="37"/>
      <c r="U4" s="37"/>
      <c r="V4" s="1"/>
      <c r="W4" s="1"/>
    </row>
    <row r="5" spans="1:24" x14ac:dyDescent="0.25">
      <c r="A5" s="3" t="s">
        <v>9</v>
      </c>
      <c r="B5" s="16" t="s">
        <v>17</v>
      </c>
      <c r="C5" s="17"/>
      <c r="D5" s="18"/>
      <c r="E5" s="5" t="s">
        <v>13</v>
      </c>
      <c r="F5" s="5" t="s">
        <v>14</v>
      </c>
      <c r="G5" s="4"/>
      <c r="H5" s="3" t="s">
        <v>9</v>
      </c>
      <c r="I5" s="16" t="s">
        <v>43</v>
      </c>
      <c r="J5" s="17"/>
      <c r="K5" s="18"/>
      <c r="L5" s="5" t="s">
        <v>13</v>
      </c>
      <c r="M5" s="5" t="s">
        <v>14</v>
      </c>
      <c r="N5" s="4"/>
      <c r="O5" s="3" t="s">
        <v>9</v>
      </c>
      <c r="P5" s="16" t="s">
        <v>18</v>
      </c>
      <c r="Q5" s="17"/>
      <c r="R5" s="18"/>
      <c r="S5" s="5" t="s">
        <v>13</v>
      </c>
      <c r="T5" s="5" t="s">
        <v>14</v>
      </c>
      <c r="U5" s="4"/>
      <c r="V5" s="1"/>
      <c r="W5" s="1"/>
      <c r="X5" s="1"/>
    </row>
    <row r="6" spans="1:24" x14ac:dyDescent="0.25">
      <c r="A6" s="19" t="s">
        <v>11</v>
      </c>
      <c r="B6" s="20"/>
      <c r="C6" s="20"/>
      <c r="D6" s="21"/>
      <c r="E6" s="7">
        <v>43495</v>
      </c>
      <c r="F6" s="3"/>
      <c r="G6" s="4"/>
      <c r="H6" s="19" t="s">
        <v>11</v>
      </c>
      <c r="I6" s="20"/>
      <c r="J6" s="20"/>
      <c r="K6" s="21"/>
      <c r="L6" s="7">
        <v>43500</v>
      </c>
      <c r="M6" s="3"/>
      <c r="N6" s="4"/>
      <c r="O6" s="19" t="s">
        <v>11</v>
      </c>
      <c r="P6" s="20"/>
      <c r="Q6" s="20"/>
      <c r="R6" s="21"/>
      <c r="S6" s="7">
        <v>43506</v>
      </c>
      <c r="T6" s="3"/>
      <c r="U6" s="4"/>
      <c r="V6" s="1"/>
      <c r="W6" s="1"/>
    </row>
    <row r="7" spans="1:24" x14ac:dyDescent="0.25">
      <c r="A7" s="3" t="s">
        <v>12</v>
      </c>
      <c r="B7" s="6">
        <v>43493</v>
      </c>
      <c r="C7" s="2" t="s">
        <v>10</v>
      </c>
      <c r="D7" s="7">
        <v>43495</v>
      </c>
      <c r="E7" s="5" t="s">
        <v>15</v>
      </c>
      <c r="F7" s="5" t="s">
        <v>14</v>
      </c>
      <c r="G7" s="4"/>
      <c r="H7" s="3" t="s">
        <v>12</v>
      </c>
      <c r="I7" s="6">
        <v>43495</v>
      </c>
      <c r="J7" s="2" t="s">
        <v>10</v>
      </c>
      <c r="K7" s="7">
        <v>43500</v>
      </c>
      <c r="L7" s="5" t="s">
        <v>15</v>
      </c>
      <c r="M7" s="5" t="s">
        <v>14</v>
      </c>
      <c r="N7" s="4"/>
      <c r="O7" s="3" t="s">
        <v>12</v>
      </c>
      <c r="P7" s="6">
        <v>43500</v>
      </c>
      <c r="Q7" s="2" t="s">
        <v>10</v>
      </c>
      <c r="R7" s="7">
        <v>43506</v>
      </c>
      <c r="S7" s="5" t="s">
        <v>15</v>
      </c>
      <c r="T7" s="5" t="s">
        <v>14</v>
      </c>
      <c r="U7" s="4"/>
      <c r="V7" s="1"/>
      <c r="W7" s="1"/>
    </row>
    <row r="8" spans="1:24" x14ac:dyDescent="0.25">
      <c r="A8" s="16" t="s">
        <v>8</v>
      </c>
      <c r="B8" s="17"/>
      <c r="C8" s="17"/>
      <c r="D8" s="18"/>
      <c r="E8" s="7">
        <v>43495</v>
      </c>
      <c r="F8" s="3"/>
      <c r="G8" s="3"/>
      <c r="H8" s="16" t="s">
        <v>8</v>
      </c>
      <c r="I8" s="17"/>
      <c r="J8" s="17"/>
      <c r="K8" s="18"/>
      <c r="L8" s="7">
        <v>43500</v>
      </c>
      <c r="M8" s="3"/>
      <c r="N8" s="3"/>
      <c r="O8" s="16" t="s">
        <v>8</v>
      </c>
      <c r="P8" s="17"/>
      <c r="Q8" s="17"/>
      <c r="R8" s="18"/>
      <c r="S8" s="7">
        <v>43506</v>
      </c>
      <c r="T8" s="4"/>
      <c r="U8" s="4"/>
      <c r="V8" s="1"/>
      <c r="W8" s="1"/>
    </row>
    <row r="9" spans="1:24" x14ac:dyDescent="0.25">
      <c r="A9" s="22">
        <v>110</v>
      </c>
      <c r="B9" s="23"/>
      <c r="C9" s="23"/>
      <c r="D9" s="24"/>
      <c r="E9" s="3" t="s">
        <v>8</v>
      </c>
      <c r="F9" s="45">
        <v>260</v>
      </c>
      <c r="G9" s="26"/>
      <c r="H9" s="46">
        <v>245</v>
      </c>
      <c r="I9" s="23"/>
      <c r="J9" s="23"/>
      <c r="K9" s="24"/>
      <c r="L9" s="3" t="s">
        <v>8</v>
      </c>
      <c r="M9" s="25">
        <v>735</v>
      </c>
      <c r="N9" s="26"/>
      <c r="O9" s="22">
        <v>252</v>
      </c>
      <c r="P9" s="23"/>
      <c r="Q9" s="23"/>
      <c r="R9" s="24"/>
      <c r="S9" s="3" t="s">
        <v>8</v>
      </c>
      <c r="T9" s="25">
        <v>550</v>
      </c>
      <c r="U9" s="26"/>
    </row>
    <row r="10" spans="1:24" ht="15" customHeight="1" x14ac:dyDescent="0.25">
      <c r="P10" s="1"/>
      <c r="Q10" s="1"/>
      <c r="S10" s="1"/>
      <c r="T10" s="1"/>
    </row>
    <row r="11" spans="1:24" ht="15" customHeight="1" x14ac:dyDescent="0.25">
      <c r="O11" s="1"/>
      <c r="P11" s="1"/>
      <c r="Q11" s="1"/>
      <c r="R11" s="1"/>
      <c r="S11" s="1"/>
      <c r="T11" s="1"/>
      <c r="U11" s="1"/>
    </row>
    <row r="12" spans="1:24" ht="15" customHeight="1" x14ac:dyDescent="0.25"/>
    <row r="13" spans="1:24" ht="15" customHeight="1" x14ac:dyDescent="0.25"/>
    <row r="14" spans="1:24" x14ac:dyDescent="0.25">
      <c r="A14" s="27" t="s">
        <v>7</v>
      </c>
      <c r="B14" s="28"/>
      <c r="C14" s="28"/>
      <c r="D14" s="29"/>
      <c r="E14" s="33" t="s">
        <v>16</v>
      </c>
      <c r="F14" s="33"/>
      <c r="G14" s="33"/>
      <c r="H14" s="27" t="s">
        <v>0</v>
      </c>
      <c r="I14" s="28"/>
      <c r="J14" s="28"/>
      <c r="K14" s="29"/>
      <c r="N14" s="38" t="s">
        <v>20</v>
      </c>
      <c r="O14" s="38"/>
      <c r="P14" s="38"/>
      <c r="Q14" s="38"/>
      <c r="R14" s="38"/>
      <c r="S14" s="38"/>
      <c r="U14" s="1"/>
      <c r="V14" s="1"/>
    </row>
    <row r="15" spans="1:24" x14ac:dyDescent="0.25">
      <c r="A15" s="30"/>
      <c r="B15" s="31"/>
      <c r="C15" s="31"/>
      <c r="D15" s="32"/>
      <c r="E15" s="33"/>
      <c r="F15" s="33"/>
      <c r="G15" s="33"/>
      <c r="H15" s="30"/>
      <c r="I15" s="31"/>
      <c r="J15" s="31"/>
      <c r="K15" s="32"/>
      <c r="N15" s="38"/>
      <c r="O15" s="38"/>
      <c r="P15" s="38"/>
      <c r="Q15" s="38"/>
      <c r="R15" s="38"/>
      <c r="S15" s="38"/>
      <c r="U15" s="47" t="s">
        <v>24</v>
      </c>
      <c r="V15" s="49"/>
    </row>
    <row r="16" spans="1:24" x14ac:dyDescent="0.25">
      <c r="A16" s="34" t="s">
        <v>3</v>
      </c>
      <c r="B16" s="35"/>
      <c r="C16" s="35"/>
      <c r="D16" s="36"/>
      <c r="E16" s="37"/>
      <c r="F16" s="37"/>
      <c r="G16" s="37"/>
      <c r="H16" s="34" t="s">
        <v>4</v>
      </c>
      <c r="I16" s="35"/>
      <c r="J16" s="35"/>
      <c r="K16" s="36"/>
      <c r="N16" s="50" t="s">
        <v>21</v>
      </c>
      <c r="O16" s="50"/>
      <c r="P16" s="50"/>
      <c r="Q16" s="50" t="s">
        <v>22</v>
      </c>
      <c r="R16" s="50"/>
      <c r="S16" s="50"/>
      <c r="U16" s="22">
        <f>SUM(F9+M9+T9+F21+N22)</f>
        <v>4085</v>
      </c>
      <c r="V16" s="24"/>
    </row>
    <row r="17" spans="1:22" x14ac:dyDescent="0.25">
      <c r="A17" s="3" t="s">
        <v>9</v>
      </c>
      <c r="B17" s="16" t="s">
        <v>19</v>
      </c>
      <c r="C17" s="17"/>
      <c r="D17" s="18"/>
      <c r="E17" s="5" t="s">
        <v>13</v>
      </c>
      <c r="F17" s="5" t="s">
        <v>14</v>
      </c>
      <c r="G17" s="4"/>
      <c r="H17" s="3" t="s">
        <v>9</v>
      </c>
      <c r="I17" s="16"/>
      <c r="J17" s="17"/>
      <c r="K17" s="18"/>
      <c r="N17" s="5" t="s">
        <v>13</v>
      </c>
      <c r="O17" s="5" t="s">
        <v>14</v>
      </c>
      <c r="P17" s="4"/>
      <c r="Q17" s="5" t="s">
        <v>13</v>
      </c>
      <c r="R17" s="5" t="s">
        <v>14</v>
      </c>
      <c r="S17" s="4"/>
      <c r="U17" s="47" t="s">
        <v>25</v>
      </c>
      <c r="V17" s="49"/>
    </row>
    <row r="18" spans="1:22" x14ac:dyDescent="0.25">
      <c r="A18" s="19" t="s">
        <v>11</v>
      </c>
      <c r="B18" s="20"/>
      <c r="C18" s="20"/>
      <c r="D18" s="21"/>
      <c r="E18" s="7">
        <v>43511</v>
      </c>
      <c r="F18" s="3"/>
      <c r="G18" s="4"/>
      <c r="H18" s="19" t="s">
        <v>11</v>
      </c>
      <c r="I18" s="20"/>
      <c r="J18" s="20"/>
      <c r="K18" s="21"/>
      <c r="N18" s="7">
        <v>43492</v>
      </c>
      <c r="O18" s="3"/>
      <c r="P18" s="4"/>
      <c r="Q18" s="7">
        <v>43514</v>
      </c>
      <c r="R18" s="3"/>
      <c r="S18" s="4"/>
      <c r="U18" s="22">
        <f>SUM(A9+H9+O9+A21+H21)</f>
        <v>1007</v>
      </c>
      <c r="V18" s="24"/>
    </row>
    <row r="19" spans="1:22" x14ac:dyDescent="0.25">
      <c r="A19" s="3" t="s">
        <v>12</v>
      </c>
      <c r="B19" s="6">
        <v>43506</v>
      </c>
      <c r="C19" s="2" t="s">
        <v>10</v>
      </c>
      <c r="D19" s="7">
        <v>43511</v>
      </c>
      <c r="E19" s="5" t="s">
        <v>15</v>
      </c>
      <c r="F19" s="5" t="s">
        <v>14</v>
      </c>
      <c r="G19" s="4"/>
      <c r="H19" s="3" t="s">
        <v>12</v>
      </c>
      <c r="I19" s="6">
        <v>43511</v>
      </c>
      <c r="J19" s="2" t="s">
        <v>10</v>
      </c>
      <c r="K19" s="7">
        <v>43514</v>
      </c>
      <c r="N19" s="5" t="s">
        <v>15</v>
      </c>
      <c r="O19" s="5" t="s">
        <v>14</v>
      </c>
      <c r="P19" s="4"/>
      <c r="Q19" s="5" t="s">
        <v>15</v>
      </c>
      <c r="R19" s="5" t="s">
        <v>14</v>
      </c>
      <c r="S19" s="4"/>
      <c r="T19" s="1"/>
      <c r="U19" s="47" t="s">
        <v>23</v>
      </c>
      <c r="V19" s="49"/>
    </row>
    <row r="20" spans="1:22" x14ac:dyDescent="0.25">
      <c r="A20" s="16" t="s">
        <v>8</v>
      </c>
      <c r="B20" s="17"/>
      <c r="C20" s="17"/>
      <c r="D20" s="18"/>
      <c r="E20" s="7">
        <v>43511</v>
      </c>
      <c r="F20" s="4"/>
      <c r="G20" s="4"/>
      <c r="H20" s="16" t="s">
        <v>8</v>
      </c>
      <c r="I20" s="17"/>
      <c r="J20" s="17"/>
      <c r="K20" s="18"/>
      <c r="N20" s="7">
        <v>43493</v>
      </c>
      <c r="O20" s="4"/>
      <c r="P20" s="4"/>
      <c r="Q20" s="7">
        <v>43515</v>
      </c>
      <c r="R20" s="4"/>
      <c r="S20" s="4"/>
      <c r="U20" s="22">
        <f>SUM(U16+U18)</f>
        <v>5092</v>
      </c>
      <c r="V20" s="24"/>
    </row>
    <row r="21" spans="1:22" x14ac:dyDescent="0.25">
      <c r="A21" s="22">
        <v>400</v>
      </c>
      <c r="B21" s="23"/>
      <c r="C21" s="23"/>
      <c r="D21" s="24"/>
      <c r="E21" s="3" t="s">
        <v>8</v>
      </c>
      <c r="F21" s="25">
        <v>360</v>
      </c>
      <c r="G21" s="26"/>
      <c r="H21" s="16"/>
      <c r="I21" s="17"/>
      <c r="J21" s="17"/>
      <c r="K21" s="18"/>
      <c r="N21" s="47" t="s">
        <v>23</v>
      </c>
      <c r="O21" s="48"/>
      <c r="P21" s="48"/>
      <c r="Q21" s="48"/>
      <c r="R21" s="48"/>
      <c r="S21" s="49"/>
    </row>
    <row r="22" spans="1:22" x14ac:dyDescent="0.25">
      <c r="N22" s="22">
        <v>2180</v>
      </c>
      <c r="O22" s="23"/>
      <c r="P22" s="23"/>
      <c r="Q22" s="23"/>
      <c r="R22" s="23"/>
      <c r="S22" s="24"/>
    </row>
    <row r="25" spans="1:22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</row>
    <row r="26" spans="1:22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</row>
  </sheetData>
  <mergeCells count="53">
    <mergeCell ref="N21:S21"/>
    <mergeCell ref="N22:S22"/>
    <mergeCell ref="U15:V15"/>
    <mergeCell ref="U18:V18"/>
    <mergeCell ref="U16:V16"/>
    <mergeCell ref="U20:V20"/>
    <mergeCell ref="U17:V17"/>
    <mergeCell ref="U19:V19"/>
    <mergeCell ref="N16:P16"/>
    <mergeCell ref="Q16:S16"/>
    <mergeCell ref="E2:G3"/>
    <mergeCell ref="E4:G4"/>
    <mergeCell ref="F9:G9"/>
    <mergeCell ref="O2:R3"/>
    <mergeCell ref="O4:R4"/>
    <mergeCell ref="P5:R5"/>
    <mergeCell ref="O6:R6"/>
    <mergeCell ref="O8:R8"/>
    <mergeCell ref="H6:K6"/>
    <mergeCell ref="H8:K8"/>
    <mergeCell ref="H9:K9"/>
    <mergeCell ref="M9:N9"/>
    <mergeCell ref="I5:K5"/>
    <mergeCell ref="O9:R9"/>
    <mergeCell ref="A4:D4"/>
    <mergeCell ref="B5:D5"/>
    <mergeCell ref="A6:D6"/>
    <mergeCell ref="A8:D8"/>
    <mergeCell ref="A2:D3"/>
    <mergeCell ref="S2:U3"/>
    <mergeCell ref="S4:U4"/>
    <mergeCell ref="H2:K3"/>
    <mergeCell ref="L2:N3"/>
    <mergeCell ref="H4:K4"/>
    <mergeCell ref="L4:N4"/>
    <mergeCell ref="T9:U9"/>
    <mergeCell ref="A14:D15"/>
    <mergeCell ref="E14:G15"/>
    <mergeCell ref="A16:D16"/>
    <mergeCell ref="E16:G16"/>
    <mergeCell ref="H14:K15"/>
    <mergeCell ref="H16:K16"/>
    <mergeCell ref="A9:D9"/>
    <mergeCell ref="N14:S15"/>
    <mergeCell ref="H20:K20"/>
    <mergeCell ref="H21:K21"/>
    <mergeCell ref="B17:D17"/>
    <mergeCell ref="A18:D18"/>
    <mergeCell ref="A20:D20"/>
    <mergeCell ref="A21:D21"/>
    <mergeCell ref="F21:G21"/>
    <mergeCell ref="H18:K18"/>
    <mergeCell ref="I17:K17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A0222-FA68-419B-B82E-030E3F039D7A}">
  <dimension ref="A1:T11"/>
  <sheetViews>
    <sheetView workbookViewId="0">
      <selection activeCell="F14" sqref="F14"/>
    </sheetView>
  </sheetViews>
  <sheetFormatPr defaultRowHeight="15" x14ac:dyDescent="0.25"/>
  <cols>
    <col min="6" max="6" width="9.7109375" bestFit="1" customWidth="1"/>
    <col min="10" max="10" width="9.7109375" bestFit="1" customWidth="1"/>
    <col min="14" max="14" width="9.7109375" bestFit="1" customWidth="1"/>
  </cols>
  <sheetData>
    <row r="1" spans="1:20" x14ac:dyDescent="0.25">
      <c r="A1" s="56" t="s">
        <v>26</v>
      </c>
      <c r="B1" s="56"/>
      <c r="C1" s="56"/>
      <c r="D1" s="56"/>
      <c r="E1" s="56" t="s">
        <v>1</v>
      </c>
      <c r="F1" s="56"/>
      <c r="G1" s="56"/>
      <c r="H1" s="56"/>
      <c r="I1" s="56" t="s">
        <v>2</v>
      </c>
      <c r="J1" s="56"/>
      <c r="K1" s="56"/>
      <c r="L1" s="56"/>
      <c r="M1" s="56" t="s">
        <v>7</v>
      </c>
      <c r="N1" s="56"/>
      <c r="O1" s="56"/>
      <c r="P1" s="56"/>
      <c r="Q1" s="56" t="s">
        <v>26</v>
      </c>
      <c r="R1" s="56"/>
      <c r="S1" s="56"/>
      <c r="T1" s="56"/>
    </row>
    <row r="2" spans="1:20" x14ac:dyDescent="0.25">
      <c r="A2" s="57" t="s">
        <v>4</v>
      </c>
      <c r="B2" s="57"/>
      <c r="C2" s="57"/>
      <c r="D2" s="57"/>
      <c r="E2" s="57" t="s">
        <v>5</v>
      </c>
      <c r="F2" s="57"/>
      <c r="G2" s="57"/>
      <c r="H2" s="57"/>
      <c r="I2" s="57" t="s">
        <v>6</v>
      </c>
      <c r="J2" s="57"/>
      <c r="K2" s="57"/>
      <c r="L2" s="57"/>
      <c r="M2" s="57" t="s">
        <v>3</v>
      </c>
      <c r="N2" s="57"/>
      <c r="O2" s="57"/>
      <c r="P2" s="57"/>
      <c r="Q2" s="57" t="s">
        <v>4</v>
      </c>
      <c r="R2" s="57"/>
      <c r="S2" s="57"/>
      <c r="T2" s="57"/>
    </row>
    <row r="3" spans="1:20" x14ac:dyDescent="0.25">
      <c r="A3" s="58" t="s">
        <v>27</v>
      </c>
      <c r="B3" s="58"/>
      <c r="C3" s="58"/>
      <c r="D3" s="58"/>
      <c r="E3" s="58" t="s">
        <v>27</v>
      </c>
      <c r="F3" s="58"/>
      <c r="G3" s="58"/>
      <c r="H3" s="58"/>
      <c r="I3" s="58" t="s">
        <v>30</v>
      </c>
      <c r="J3" s="58"/>
      <c r="K3" s="58"/>
      <c r="L3" s="58"/>
      <c r="M3" s="58" t="s">
        <v>27</v>
      </c>
      <c r="N3" s="58"/>
      <c r="O3" s="58"/>
      <c r="P3" s="58"/>
      <c r="Q3" s="58" t="s">
        <v>27</v>
      </c>
      <c r="R3" s="58"/>
      <c r="S3" s="58"/>
      <c r="T3" s="58"/>
    </row>
    <row r="4" spans="1:20" x14ac:dyDescent="0.25">
      <c r="A4" s="57" t="s">
        <v>32</v>
      </c>
      <c r="B4" s="57"/>
      <c r="C4" s="57" t="s">
        <v>29</v>
      </c>
      <c r="D4" s="57"/>
      <c r="E4" s="57" t="s">
        <v>28</v>
      </c>
      <c r="F4" s="57"/>
      <c r="G4" s="57" t="s">
        <v>29</v>
      </c>
      <c r="H4" s="57"/>
      <c r="I4" s="57" t="s">
        <v>31</v>
      </c>
      <c r="J4" s="57"/>
      <c r="K4" s="57" t="s">
        <v>29</v>
      </c>
      <c r="L4" s="57"/>
      <c r="M4" s="57" t="s">
        <v>28</v>
      </c>
      <c r="N4" s="57"/>
      <c r="O4" s="57" t="s">
        <v>29</v>
      </c>
      <c r="P4" s="57"/>
      <c r="Q4" s="57" t="s">
        <v>28</v>
      </c>
      <c r="R4" s="57"/>
      <c r="S4" s="57" t="s">
        <v>29</v>
      </c>
      <c r="T4" s="57"/>
    </row>
    <row r="5" spans="1:20" x14ac:dyDescent="0.25">
      <c r="A5" s="8" t="s">
        <v>8</v>
      </c>
      <c r="B5" s="9">
        <v>7</v>
      </c>
      <c r="C5" s="55">
        <f>PRODUCT(B5*2)</f>
        <v>14</v>
      </c>
      <c r="D5" s="55"/>
      <c r="E5" s="8" t="s">
        <v>8</v>
      </c>
      <c r="F5" s="10">
        <v>10</v>
      </c>
      <c r="G5" s="59">
        <f>PRODUCT(F5*2)</f>
        <v>20</v>
      </c>
      <c r="H5" s="59"/>
      <c r="I5" s="8" t="s">
        <v>8</v>
      </c>
      <c r="J5" s="10">
        <v>10</v>
      </c>
      <c r="K5" s="59">
        <f>PRODUCT(J5*2)</f>
        <v>20</v>
      </c>
      <c r="L5" s="59"/>
      <c r="M5" s="8" t="s">
        <v>8</v>
      </c>
      <c r="N5" s="10">
        <v>12</v>
      </c>
      <c r="O5" s="59">
        <f>PRODUCT(N5*2)</f>
        <v>24</v>
      </c>
      <c r="P5" s="59"/>
      <c r="Q5" s="8" t="s">
        <v>8</v>
      </c>
      <c r="R5" s="9">
        <v>7</v>
      </c>
      <c r="S5" s="55">
        <f>PRODUCT(R5*2)</f>
        <v>14</v>
      </c>
      <c r="T5" s="55"/>
    </row>
    <row r="7" spans="1:20" x14ac:dyDescent="0.25">
      <c r="A7" s="57" t="s">
        <v>23</v>
      </c>
      <c r="B7" s="57"/>
    </row>
    <row r="8" spans="1:20" x14ac:dyDescent="0.25">
      <c r="A8" s="55">
        <f>SUM(C5+G5+K5+O5+S5)</f>
        <v>92</v>
      </c>
      <c r="B8" s="60"/>
    </row>
    <row r="10" spans="1:20" x14ac:dyDescent="0.25">
      <c r="A10" s="51" t="s">
        <v>56</v>
      </c>
      <c r="B10" s="51"/>
      <c r="C10" s="53">
        <v>43720</v>
      </c>
      <c r="D10" s="54"/>
    </row>
    <row r="11" spans="1:20" x14ac:dyDescent="0.25">
      <c r="A11" s="52">
        <f>PRODUCT(A8*4.06)</f>
        <v>373.52</v>
      </c>
      <c r="B11" s="52"/>
    </row>
  </sheetData>
  <mergeCells count="35">
    <mergeCell ref="E4:F4"/>
    <mergeCell ref="G4:H4"/>
    <mergeCell ref="A7:B7"/>
    <mergeCell ref="A8:B8"/>
    <mergeCell ref="K5:L5"/>
    <mergeCell ref="A4:B4"/>
    <mergeCell ref="C4:D4"/>
    <mergeCell ref="C5:D5"/>
    <mergeCell ref="G5:H5"/>
    <mergeCell ref="I4:J4"/>
    <mergeCell ref="K4:L4"/>
    <mergeCell ref="A1:D1"/>
    <mergeCell ref="A2:D2"/>
    <mergeCell ref="I1:L1"/>
    <mergeCell ref="I2:L2"/>
    <mergeCell ref="I3:L3"/>
    <mergeCell ref="E1:H1"/>
    <mergeCell ref="E2:H2"/>
    <mergeCell ref="E3:H3"/>
    <mergeCell ref="A10:B10"/>
    <mergeCell ref="A11:B11"/>
    <mergeCell ref="C10:D10"/>
    <mergeCell ref="S5:T5"/>
    <mergeCell ref="M1:P1"/>
    <mergeCell ref="M2:P2"/>
    <mergeCell ref="M3:P3"/>
    <mergeCell ref="M4:N4"/>
    <mergeCell ref="O4:P4"/>
    <mergeCell ref="O5:P5"/>
    <mergeCell ref="Q1:T1"/>
    <mergeCell ref="Q2:T2"/>
    <mergeCell ref="Q3:T3"/>
    <mergeCell ref="Q4:R4"/>
    <mergeCell ref="S4:T4"/>
    <mergeCell ref="A3:D3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349B0-0ADC-40C6-95FB-F9D3996479AE}">
  <dimension ref="A1:W22"/>
  <sheetViews>
    <sheetView topLeftCell="D5" zoomScaleNormal="100" workbookViewId="0">
      <selection activeCell="J15" sqref="J15"/>
    </sheetView>
  </sheetViews>
  <sheetFormatPr defaultRowHeight="15" x14ac:dyDescent="0.25"/>
  <cols>
    <col min="22" max="22" width="10" customWidth="1"/>
  </cols>
  <sheetData>
    <row r="1" spans="1:23" x14ac:dyDescent="0.25">
      <c r="A1" s="67" t="s">
        <v>26</v>
      </c>
      <c r="B1" s="67"/>
      <c r="C1" s="67"/>
      <c r="D1" s="67"/>
      <c r="E1" s="67"/>
      <c r="F1" s="11"/>
      <c r="G1" s="67" t="s">
        <v>1</v>
      </c>
      <c r="H1" s="67"/>
      <c r="I1" s="67"/>
      <c r="J1" s="67"/>
      <c r="K1" s="67"/>
      <c r="L1" s="11"/>
      <c r="M1" s="67" t="s">
        <v>2</v>
      </c>
      <c r="N1" s="67"/>
      <c r="O1" s="67"/>
      <c r="P1" s="67"/>
      <c r="Q1" s="67"/>
      <c r="R1" s="11"/>
      <c r="S1" s="67" t="s">
        <v>7</v>
      </c>
      <c r="T1" s="67"/>
      <c r="U1" s="67"/>
      <c r="V1" s="67"/>
      <c r="W1" s="67"/>
    </row>
    <row r="2" spans="1:23" ht="13.5" customHeight="1" x14ac:dyDescent="0.25">
      <c r="A2" s="61" t="s">
        <v>4</v>
      </c>
      <c r="B2" s="61"/>
      <c r="C2" s="61"/>
      <c r="D2" s="61"/>
      <c r="E2" s="5" t="s">
        <v>8</v>
      </c>
      <c r="F2" s="11"/>
      <c r="G2" s="61" t="s">
        <v>5</v>
      </c>
      <c r="H2" s="61"/>
      <c r="I2" s="61"/>
      <c r="J2" s="61"/>
      <c r="K2" s="5" t="s">
        <v>8</v>
      </c>
      <c r="L2" s="11"/>
      <c r="M2" s="61" t="s">
        <v>6</v>
      </c>
      <c r="N2" s="61"/>
      <c r="O2" s="61"/>
      <c r="P2" s="61"/>
      <c r="Q2" s="5" t="s">
        <v>8</v>
      </c>
      <c r="R2" s="11"/>
      <c r="S2" s="61" t="s">
        <v>3</v>
      </c>
      <c r="T2" s="61"/>
      <c r="U2" s="61"/>
      <c r="V2" s="61"/>
      <c r="W2" s="12" t="s">
        <v>8</v>
      </c>
    </row>
    <row r="3" spans="1:23" ht="17.25" customHeight="1" x14ac:dyDescent="0.25">
      <c r="A3" s="62">
        <v>43493</v>
      </c>
      <c r="B3" s="62"/>
      <c r="C3" s="63" t="s">
        <v>33</v>
      </c>
      <c r="D3" s="63"/>
      <c r="E3" s="2"/>
      <c r="F3" s="11"/>
      <c r="G3" s="62">
        <v>43495</v>
      </c>
      <c r="H3" s="62"/>
      <c r="I3" s="63" t="s">
        <v>33</v>
      </c>
      <c r="J3" s="63"/>
      <c r="K3" s="13"/>
      <c r="L3" s="11"/>
      <c r="M3" s="62">
        <v>43500</v>
      </c>
      <c r="N3" s="62"/>
      <c r="O3" s="63" t="s">
        <v>33</v>
      </c>
      <c r="P3" s="63"/>
      <c r="Q3" s="13"/>
      <c r="R3" s="11"/>
      <c r="S3" s="62">
        <v>43506</v>
      </c>
      <c r="T3" s="62"/>
      <c r="U3" s="63" t="s">
        <v>33</v>
      </c>
      <c r="V3" s="63"/>
      <c r="W3" s="13"/>
    </row>
    <row r="4" spans="1:23" ht="102.75" customHeight="1" x14ac:dyDescent="0.25">
      <c r="A4" s="62">
        <v>43494</v>
      </c>
      <c r="B4" s="62"/>
      <c r="C4" s="63" t="s">
        <v>34</v>
      </c>
      <c r="D4" s="63"/>
      <c r="E4" s="2"/>
      <c r="F4" s="11"/>
      <c r="G4" s="62">
        <v>43496</v>
      </c>
      <c r="H4" s="62"/>
      <c r="I4" s="63" t="s">
        <v>44</v>
      </c>
      <c r="J4" s="63"/>
      <c r="K4" s="13">
        <v>89.9</v>
      </c>
      <c r="L4" s="11"/>
      <c r="M4" s="62">
        <v>43501</v>
      </c>
      <c r="N4" s="62"/>
      <c r="O4" s="63" t="s">
        <v>39</v>
      </c>
      <c r="P4" s="63"/>
      <c r="Q4" s="13"/>
      <c r="R4" s="11"/>
      <c r="S4" s="62">
        <v>43507</v>
      </c>
      <c r="T4" s="62"/>
      <c r="U4" s="63" t="s">
        <v>54</v>
      </c>
      <c r="V4" s="63"/>
      <c r="W4" s="13">
        <v>85</v>
      </c>
    </row>
    <row r="5" spans="1:23" ht="77.25" customHeight="1" x14ac:dyDescent="0.25">
      <c r="A5" s="62">
        <v>43495</v>
      </c>
      <c r="B5" s="62"/>
      <c r="C5" s="63" t="s">
        <v>35</v>
      </c>
      <c r="D5" s="63"/>
      <c r="E5" s="2"/>
      <c r="F5" s="11"/>
      <c r="G5" s="62">
        <v>43497</v>
      </c>
      <c r="H5" s="62"/>
      <c r="I5" s="63" t="s">
        <v>45</v>
      </c>
      <c r="J5" s="63"/>
      <c r="K5" s="13">
        <v>26.87</v>
      </c>
      <c r="L5" s="11"/>
      <c r="M5" s="62">
        <v>43502</v>
      </c>
      <c r="N5" s="62"/>
      <c r="O5" s="63" t="s">
        <v>41</v>
      </c>
      <c r="P5" s="63"/>
      <c r="Q5" s="13"/>
      <c r="R5" s="11"/>
      <c r="S5" s="62">
        <v>43508</v>
      </c>
      <c r="T5" s="62"/>
      <c r="U5" s="63" t="s">
        <v>50</v>
      </c>
      <c r="V5" s="63"/>
      <c r="W5" s="13">
        <v>22.39</v>
      </c>
    </row>
    <row r="6" spans="1:23" ht="64.5" customHeight="1" x14ac:dyDescent="0.25">
      <c r="A6" s="68">
        <v>43511</v>
      </c>
      <c r="B6" s="33"/>
      <c r="C6" s="63" t="s">
        <v>33</v>
      </c>
      <c r="D6" s="63"/>
      <c r="E6" s="2"/>
      <c r="F6" s="11"/>
      <c r="G6" s="62">
        <v>43498</v>
      </c>
      <c r="H6" s="62"/>
      <c r="I6" s="63" t="s">
        <v>46</v>
      </c>
      <c r="J6" s="63"/>
      <c r="K6" s="13">
        <v>35.83</v>
      </c>
      <c r="L6" s="11"/>
      <c r="M6" s="62">
        <v>43503</v>
      </c>
      <c r="N6" s="62"/>
      <c r="O6" s="63" t="s">
        <v>42</v>
      </c>
      <c r="P6" s="63"/>
      <c r="Q6" s="13"/>
      <c r="R6" s="11"/>
      <c r="S6" s="62">
        <v>43509</v>
      </c>
      <c r="T6" s="62"/>
      <c r="U6" s="63" t="s">
        <v>49</v>
      </c>
      <c r="V6" s="63"/>
      <c r="W6" s="13"/>
    </row>
    <row r="7" spans="1:23" ht="80.25" customHeight="1" x14ac:dyDescent="0.25">
      <c r="A7" s="68">
        <v>43512</v>
      </c>
      <c r="B7" s="33"/>
      <c r="C7" s="63" t="s">
        <v>34</v>
      </c>
      <c r="D7" s="63"/>
      <c r="E7" s="2"/>
      <c r="F7" s="11"/>
      <c r="G7" s="62">
        <v>43499</v>
      </c>
      <c r="H7" s="62"/>
      <c r="I7" s="63" t="s">
        <v>47</v>
      </c>
      <c r="J7" s="63"/>
      <c r="K7" s="13"/>
      <c r="L7" s="11"/>
      <c r="M7" s="62">
        <v>43504</v>
      </c>
      <c r="N7" s="62"/>
      <c r="O7" s="63" t="s">
        <v>55</v>
      </c>
      <c r="P7" s="63"/>
      <c r="Q7" s="13">
        <v>56.7</v>
      </c>
      <c r="R7" s="11"/>
      <c r="S7" s="62">
        <v>43510</v>
      </c>
      <c r="T7" s="62"/>
      <c r="U7" s="63" t="s">
        <v>51</v>
      </c>
      <c r="V7" s="63"/>
      <c r="W7" s="13"/>
    </row>
    <row r="8" spans="1:23" ht="27.75" customHeight="1" x14ac:dyDescent="0.25">
      <c r="A8" s="68">
        <v>43513</v>
      </c>
      <c r="B8" s="33"/>
      <c r="C8" s="63" t="s">
        <v>37</v>
      </c>
      <c r="D8" s="63"/>
      <c r="E8" s="14">
        <v>58</v>
      </c>
      <c r="F8" s="11"/>
      <c r="G8" s="62">
        <v>43500</v>
      </c>
      <c r="H8" s="62"/>
      <c r="I8" s="63" t="s">
        <v>38</v>
      </c>
      <c r="J8" s="63"/>
      <c r="K8" s="13"/>
      <c r="L8" s="11"/>
      <c r="M8" s="62">
        <v>43505</v>
      </c>
      <c r="N8" s="62"/>
      <c r="O8" s="63" t="s">
        <v>40</v>
      </c>
      <c r="P8" s="63"/>
      <c r="Q8" s="13"/>
      <c r="R8" s="11"/>
      <c r="S8" s="62">
        <v>43511</v>
      </c>
      <c r="T8" s="62"/>
      <c r="U8" s="63" t="s">
        <v>48</v>
      </c>
      <c r="V8" s="63"/>
      <c r="W8" s="13"/>
    </row>
    <row r="9" spans="1:23" x14ac:dyDescent="0.25">
      <c r="A9" s="68">
        <v>43514</v>
      </c>
      <c r="B9" s="33"/>
      <c r="C9" s="63" t="s">
        <v>35</v>
      </c>
      <c r="D9" s="63"/>
      <c r="E9" s="2"/>
      <c r="F9" s="11"/>
      <c r="G9" s="64" t="s">
        <v>36</v>
      </c>
      <c r="H9" s="65"/>
      <c r="I9" s="65"/>
      <c r="J9" s="66"/>
      <c r="K9" s="15">
        <f>SUM(K3+K4+K5+K6+K7+K8)</f>
        <v>152.60000000000002</v>
      </c>
      <c r="L9" s="11"/>
      <c r="M9" s="62">
        <v>43506</v>
      </c>
      <c r="N9" s="62"/>
      <c r="O9" s="63" t="s">
        <v>53</v>
      </c>
      <c r="P9" s="63"/>
      <c r="Q9" s="13"/>
      <c r="R9" s="11"/>
      <c r="S9" s="62">
        <v>43512</v>
      </c>
      <c r="T9" s="62"/>
      <c r="U9" s="63" t="s">
        <v>52</v>
      </c>
      <c r="V9" s="63"/>
      <c r="W9" s="13"/>
    </row>
    <row r="10" spans="1:23" x14ac:dyDescent="0.25">
      <c r="A10" s="61" t="s">
        <v>36</v>
      </c>
      <c r="B10" s="61"/>
      <c r="C10" s="61"/>
      <c r="D10" s="61"/>
      <c r="E10" s="15">
        <f>SUM(E3+E4+E5+E6+E8+E7+E9)</f>
        <v>58</v>
      </c>
      <c r="F10" s="11"/>
      <c r="G10" s="11"/>
      <c r="H10" s="11"/>
      <c r="I10" s="11"/>
      <c r="J10" s="11"/>
      <c r="K10" s="11"/>
      <c r="L10" s="11"/>
      <c r="M10" s="64" t="s">
        <v>36</v>
      </c>
      <c r="N10" s="65"/>
      <c r="O10" s="65"/>
      <c r="P10" s="66"/>
      <c r="Q10" s="15">
        <f>SUM(Q4+Q5+Q6+Q7+Q8+Q9)</f>
        <v>56.7</v>
      </c>
      <c r="R10" s="11"/>
      <c r="S10" s="64" t="s">
        <v>36</v>
      </c>
      <c r="T10" s="65"/>
      <c r="U10" s="65"/>
      <c r="V10" s="66"/>
      <c r="W10" s="15">
        <f>SUM(W4+W5+W6+W7+W8+W9)</f>
        <v>107.39</v>
      </c>
    </row>
    <row r="11" spans="1:23" x14ac:dyDescent="0.25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</row>
    <row r="12" spans="1:23" x14ac:dyDescent="0.25">
      <c r="A12" s="61" t="s">
        <v>36</v>
      </c>
      <c r="B12" s="61"/>
      <c r="C12" s="6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</row>
    <row r="13" spans="1:23" x14ac:dyDescent="0.25">
      <c r="A13" s="25">
        <f>SUM(E10+K9+Q10+W10)</f>
        <v>374.69</v>
      </c>
      <c r="B13" s="26"/>
      <c r="C13" s="26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4" spans="1:23" x14ac:dyDescent="0.25">
      <c r="A14" s="11"/>
      <c r="B14" s="11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</row>
    <row r="15" spans="1:23" x14ac:dyDescent="0.25">
      <c r="A15" s="11"/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6" spans="1:23" x14ac:dyDescent="0.25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</row>
    <row r="17" spans="1:21" x14ac:dyDescent="0.25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</row>
    <row r="18" spans="1:21" x14ac:dyDescent="0.25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</row>
    <row r="19" spans="1:21" x14ac:dyDescent="0.25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</row>
    <row r="20" spans="1:21" x14ac:dyDescent="0.25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  <row r="21" spans="1:21" x14ac:dyDescent="0.25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</row>
    <row r="22" spans="1:21" x14ac:dyDescent="0.25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</row>
  </sheetData>
  <mergeCells count="68">
    <mergeCell ref="M6:N6"/>
    <mergeCell ref="O6:P6"/>
    <mergeCell ref="M7:N7"/>
    <mergeCell ref="O7:P7"/>
    <mergeCell ref="M8:N8"/>
    <mergeCell ref="O8:P8"/>
    <mergeCell ref="M3:N3"/>
    <mergeCell ref="O3:P3"/>
    <mergeCell ref="M4:N4"/>
    <mergeCell ref="O4:P4"/>
    <mergeCell ref="M5:N5"/>
    <mergeCell ref="O5:P5"/>
    <mergeCell ref="G8:H8"/>
    <mergeCell ref="I8:J8"/>
    <mergeCell ref="G9:J9"/>
    <mergeCell ref="I4:J4"/>
    <mergeCell ref="G5:H5"/>
    <mergeCell ref="I5:J5"/>
    <mergeCell ref="G6:H6"/>
    <mergeCell ref="I6:J6"/>
    <mergeCell ref="G7:H7"/>
    <mergeCell ref="I7:J7"/>
    <mergeCell ref="C8:D8"/>
    <mergeCell ref="C9:D9"/>
    <mergeCell ref="A2:D2"/>
    <mergeCell ref="A1:E1"/>
    <mergeCell ref="A10:D10"/>
    <mergeCell ref="A6:B6"/>
    <mergeCell ref="A7:B7"/>
    <mergeCell ref="A8:B8"/>
    <mergeCell ref="A9:B9"/>
    <mergeCell ref="C3:D3"/>
    <mergeCell ref="C4:D4"/>
    <mergeCell ref="C5:D5"/>
    <mergeCell ref="C6:D6"/>
    <mergeCell ref="C7:D7"/>
    <mergeCell ref="A3:B3"/>
    <mergeCell ref="A4:B4"/>
    <mergeCell ref="A5:B5"/>
    <mergeCell ref="S1:W1"/>
    <mergeCell ref="S2:V2"/>
    <mergeCell ref="S3:T3"/>
    <mergeCell ref="U3:V3"/>
    <mergeCell ref="S4:T4"/>
    <mergeCell ref="U4:V4"/>
    <mergeCell ref="S5:T5"/>
    <mergeCell ref="U5:V5"/>
    <mergeCell ref="G1:K1"/>
    <mergeCell ref="G2:J2"/>
    <mergeCell ref="G3:H3"/>
    <mergeCell ref="I3:J3"/>
    <mergeCell ref="G4:H4"/>
    <mergeCell ref="M1:Q1"/>
    <mergeCell ref="M2:P2"/>
    <mergeCell ref="S6:T6"/>
    <mergeCell ref="U6:V6"/>
    <mergeCell ref="S7:T7"/>
    <mergeCell ref="U7:V7"/>
    <mergeCell ref="S8:T8"/>
    <mergeCell ref="U8:V8"/>
    <mergeCell ref="A12:C12"/>
    <mergeCell ref="A13:C13"/>
    <mergeCell ref="S9:T9"/>
    <mergeCell ref="U9:V9"/>
    <mergeCell ref="S10:V10"/>
    <mergeCell ref="M10:P10"/>
    <mergeCell ref="M9:N9"/>
    <mergeCell ref="O9:P9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E196-EEA4-4763-B801-2108960C162C}">
  <dimension ref="A1:J14"/>
  <sheetViews>
    <sheetView tabSelected="1" workbookViewId="0">
      <selection activeCell="M19" sqref="M19"/>
    </sheetView>
  </sheetViews>
  <sheetFormatPr defaultRowHeight="15" x14ac:dyDescent="0.25"/>
  <sheetData>
    <row r="1" spans="1:10" x14ac:dyDescent="0.25">
      <c r="A1" s="61" t="s">
        <v>61</v>
      </c>
      <c r="B1" s="61"/>
      <c r="C1" s="61"/>
      <c r="D1" s="61"/>
      <c r="E1" s="11"/>
    </row>
    <row r="2" spans="1:10" x14ac:dyDescent="0.25">
      <c r="A2" s="61"/>
      <c r="B2" s="61"/>
      <c r="C2" s="61"/>
      <c r="D2" s="61"/>
      <c r="E2" s="11"/>
    </row>
    <row r="3" spans="1:10" x14ac:dyDescent="0.25">
      <c r="A3" s="69" t="s">
        <v>57</v>
      </c>
      <c r="B3" s="69"/>
      <c r="C3" s="61" t="s">
        <v>8</v>
      </c>
      <c r="D3" s="61"/>
    </row>
    <row r="4" spans="1:10" x14ac:dyDescent="0.25">
      <c r="A4" s="69"/>
      <c r="B4" s="69"/>
      <c r="C4" s="70">
        <v>4085</v>
      </c>
      <c r="D4" s="70"/>
    </row>
    <row r="5" spans="1:10" x14ac:dyDescent="0.25">
      <c r="A5" s="69" t="s">
        <v>58</v>
      </c>
      <c r="B5" s="69"/>
      <c r="C5" s="61" t="s">
        <v>8</v>
      </c>
      <c r="D5" s="61"/>
    </row>
    <row r="6" spans="1:10" x14ac:dyDescent="0.25">
      <c r="A6" s="69"/>
      <c r="B6" s="69"/>
      <c r="C6" s="70">
        <v>1007</v>
      </c>
      <c r="D6" s="70"/>
    </row>
    <row r="7" spans="1:10" x14ac:dyDescent="0.25">
      <c r="A7" s="72" t="s">
        <v>59</v>
      </c>
      <c r="B7" s="72"/>
      <c r="C7" s="61" t="s">
        <v>8</v>
      </c>
      <c r="D7" s="61"/>
    </row>
    <row r="8" spans="1:10" ht="12.75" customHeight="1" x14ac:dyDescent="0.25">
      <c r="A8" s="72"/>
      <c r="B8" s="72"/>
      <c r="C8" s="70">
        <v>373.52</v>
      </c>
      <c r="D8" s="70"/>
    </row>
    <row r="9" spans="1:10" x14ac:dyDescent="0.25">
      <c r="A9" s="69" t="s">
        <v>60</v>
      </c>
      <c r="B9" s="69"/>
      <c r="C9" s="61" t="s">
        <v>8</v>
      </c>
      <c r="D9" s="61"/>
    </row>
    <row r="10" spans="1:10" x14ac:dyDescent="0.25">
      <c r="A10" s="69"/>
      <c r="B10" s="69"/>
      <c r="C10" s="70">
        <v>374.69</v>
      </c>
      <c r="D10" s="70"/>
      <c r="G10" s="75" t="s">
        <v>65</v>
      </c>
      <c r="H10" s="75"/>
      <c r="I10" s="75" t="s">
        <v>66</v>
      </c>
      <c r="J10" s="75"/>
    </row>
    <row r="11" spans="1:10" x14ac:dyDescent="0.25">
      <c r="A11" s="72" t="s">
        <v>62</v>
      </c>
      <c r="B11" s="72"/>
      <c r="C11" s="61" t="s">
        <v>8</v>
      </c>
      <c r="D11" s="61"/>
      <c r="G11" s="73" t="s">
        <v>63</v>
      </c>
      <c r="H11" s="73"/>
      <c r="I11" s="73" t="s">
        <v>64</v>
      </c>
      <c r="J11" s="73"/>
    </row>
    <row r="12" spans="1:10" x14ac:dyDescent="0.25">
      <c r="A12" s="72"/>
      <c r="B12" s="72"/>
      <c r="C12" s="70">
        <f>SUM(G12+I12)</f>
        <v>504.24</v>
      </c>
      <c r="D12" s="70"/>
      <c r="G12" s="74">
        <v>288.39999999999998</v>
      </c>
      <c r="H12" s="74"/>
      <c r="I12" s="74">
        <v>215.84</v>
      </c>
      <c r="J12" s="74"/>
    </row>
    <row r="13" spans="1:10" x14ac:dyDescent="0.25">
      <c r="C13" s="71" t="s">
        <v>36</v>
      </c>
      <c r="D13" s="71"/>
    </row>
    <row r="14" spans="1:10" x14ac:dyDescent="0.25">
      <c r="C14" s="25">
        <f>SUM(C4+C6+C8+C10+C12)</f>
        <v>6344.45</v>
      </c>
      <c r="D14" s="25"/>
    </row>
  </sheetData>
  <mergeCells count="24">
    <mergeCell ref="I10:J10"/>
    <mergeCell ref="G10:H10"/>
    <mergeCell ref="C14:D14"/>
    <mergeCell ref="A11:B12"/>
    <mergeCell ref="G11:H11"/>
    <mergeCell ref="I11:J11"/>
    <mergeCell ref="G12:H12"/>
    <mergeCell ref="I12:J12"/>
    <mergeCell ref="A3:B4"/>
    <mergeCell ref="C3:D3"/>
    <mergeCell ref="A1:D2"/>
    <mergeCell ref="C4:D4"/>
    <mergeCell ref="C13:D13"/>
    <mergeCell ref="A5:B6"/>
    <mergeCell ref="C5:D5"/>
    <mergeCell ref="C6:D6"/>
    <mergeCell ref="A7:B8"/>
    <mergeCell ref="C7:D7"/>
    <mergeCell ref="C8:D8"/>
    <mergeCell ref="A9:B10"/>
    <mergeCell ref="C9:D9"/>
    <mergeCell ref="C10:D10"/>
    <mergeCell ref="C11:D11"/>
    <mergeCell ref="C12:D12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Vôos e Hospedagem</vt:lpstr>
      <vt:lpstr>Transfer - Aeroporto e Hostel</vt:lpstr>
      <vt:lpstr>Passeios</vt:lpstr>
      <vt:lpstr>Gastos Estimado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</dc:creator>
  <cp:lastModifiedBy>Thiago</cp:lastModifiedBy>
  <dcterms:created xsi:type="dcterms:W3CDTF">2015-06-05T18:19:34Z</dcterms:created>
  <dcterms:modified xsi:type="dcterms:W3CDTF">2019-09-12T20:33:44Z</dcterms:modified>
</cp:coreProperties>
</file>