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oschwarz/Desktop/turismo/colombia roteiro/"/>
    </mc:Choice>
  </mc:AlternateContent>
  <xr:revisionPtr revIDLastSave="0" documentId="13_ncr:1_{28F9ADA0-669E-3E4C-8C73-AA65A1431F62}" xr6:coauthVersionLast="47" xr6:coauthVersionMax="47" xr10:uidLastSave="{00000000-0000-0000-0000-000000000000}"/>
  <bookViews>
    <workbookView xWindow="680" yWindow="960" windowWidth="27840" windowHeight="15520" xr2:uid="{7BFF9E73-6E6D-2148-94BF-F0C93E9C70CC}"/>
  </bookViews>
  <sheets>
    <sheet name="rotei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1" l="1"/>
  <c r="H52" i="1" s="1"/>
  <c r="G51" i="1"/>
  <c r="B51" i="1"/>
  <c r="A31" i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F29" i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J37" i="1" s="1"/>
  <c r="J38" i="1" s="1"/>
  <c r="J39" i="1" s="1"/>
  <c r="J27" i="1"/>
  <c r="H27" i="1"/>
  <c r="H28" i="1" s="1"/>
  <c r="G27" i="1"/>
  <c r="J11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F3" i="1"/>
  <c r="F4" i="1" s="1"/>
  <c r="F5" i="1" s="1"/>
  <c r="F6" i="1" s="1"/>
  <c r="F7" i="1" l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J26" i="1" s="1"/>
  <c r="J50" i="1" s="1"/>
  <c r="J6" i="1"/>
  <c r="J12" i="1" s="1"/>
  <c r="J51" i="1"/>
  <c r="J28" i="1"/>
  <c r="J52" i="1" s="1"/>
</calcChain>
</file>

<file path=xl/sharedStrings.xml><?xml version="1.0" encoding="utf-8"?>
<sst xmlns="http://schemas.openxmlformats.org/spreadsheetml/2006/main" count="114" uniqueCount="61">
  <si>
    <t>origem</t>
  </si>
  <si>
    <t>destino</t>
  </si>
  <si>
    <t>km</t>
  </si>
  <si>
    <t>km acum</t>
  </si>
  <si>
    <t>horas</t>
  </si>
  <si>
    <t>min</t>
  </si>
  <si>
    <t>dias</t>
  </si>
  <si>
    <t>dias+</t>
  </si>
  <si>
    <t>ida</t>
  </si>
  <si>
    <t>florianopolis</t>
  </si>
  <si>
    <t>ametista do sul</t>
  </si>
  <si>
    <t>derrubadas</t>
  </si>
  <si>
    <t>corrientes</t>
  </si>
  <si>
    <t>salta</t>
  </si>
  <si>
    <t>san salvador jujuy</t>
  </si>
  <si>
    <t>purmamarca</t>
  </si>
  <si>
    <t>susques</t>
  </si>
  <si>
    <t>paso de jama</t>
  </si>
  <si>
    <t>paso jama</t>
  </si>
  <si>
    <t>san pedro atacama</t>
  </si>
  <si>
    <t>tocopila</t>
  </si>
  <si>
    <t>iquique</t>
  </si>
  <si>
    <t>arica</t>
  </si>
  <si>
    <t>arequipa</t>
  </si>
  <si>
    <t>nazca</t>
  </si>
  <si>
    <t>paracas</t>
  </si>
  <si>
    <t>lima</t>
  </si>
  <si>
    <t>trujillo</t>
  </si>
  <si>
    <t>piura</t>
  </si>
  <si>
    <t>guaiaquil</t>
  </si>
  <si>
    <t>quito</t>
  </si>
  <si>
    <t>pasto</t>
  </si>
  <si>
    <t>cali</t>
  </si>
  <si>
    <t>medelin</t>
  </si>
  <si>
    <t>cartagena</t>
  </si>
  <si>
    <t>km (+15%)</t>
  </si>
  <si>
    <t>litros (14km/l)</t>
  </si>
  <si>
    <t>volta</t>
  </si>
  <si>
    <t>R$</t>
  </si>
  <si>
    <t>aguachica</t>
  </si>
  <si>
    <t>bogota</t>
  </si>
  <si>
    <t>pitalito</t>
  </si>
  <si>
    <t>loreto canton</t>
  </si>
  <si>
    <t>cuenca</t>
  </si>
  <si>
    <t>macará</t>
  </si>
  <si>
    <t>cajamarca</t>
  </si>
  <si>
    <t>cabana</t>
  </si>
  <si>
    <t>huaraz</t>
  </si>
  <si>
    <t>cerro de pasco</t>
  </si>
  <si>
    <t>ayacucho</t>
  </si>
  <si>
    <t>abancay</t>
  </si>
  <si>
    <t>cuzco</t>
  </si>
  <si>
    <t>puno</t>
  </si>
  <si>
    <t>copacabana</t>
  </si>
  <si>
    <t>la paz</t>
  </si>
  <si>
    <t>cochabamba</t>
  </si>
  <si>
    <t>santa cruz sierra</t>
  </si>
  <si>
    <t>corumba</t>
  </si>
  <si>
    <t>bonito</t>
  </si>
  <si>
    <t>cascavel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</si>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</sst>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1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DB2F8-007D-A84B-8085-A9C1ABD6CB00}">
  <dimension ref="A1:K52"/>
  <sheetViews>
    <sheetView tabSelected="1" workbookViewId="0">
      <selection activeCell="C11" sqref="C11"/>
    </sheetView>
  </sheetViews>
  <sheetFormatPr baseColWidth="10" defaultRowHeight="13" x14ac:dyDescent="0.15"/>
  <cols>
    <col min="1" max="1" width="5" style="1" customWidth="1"/>
    <col min="2" max="2" width="5.33203125" style="1" bestFit="1" customWidth="1"/>
    <col min="3" max="4" width="16.33203125" style="1" bestFit="1" customWidth="1"/>
    <col min="5" max="5" width="6" style="1" customWidth="1"/>
    <col min="6" max="6" width="8.33203125" style="4" bestFit="1" customWidth="1"/>
    <col min="7" max="7" width="5.5" style="1" bestFit="1" customWidth="1"/>
    <col min="8" max="8" width="5.1640625" style="1" bestFit="1" customWidth="1"/>
    <col min="9" max="9" width="11.6640625" style="1" bestFit="1" customWidth="1"/>
    <col min="10" max="10" width="6.6640625" style="4" bestFit="1" customWidth="1"/>
    <col min="11" max="11" width="10.83203125" style="5"/>
    <col min="12" max="16384" width="10.83203125" style="1"/>
  </cols>
  <sheetData>
    <row r="1" spans="1:10" ht="15" customHeight="1" x14ac:dyDescent="0.15">
      <c r="C1" s="2" t="s">
        <v>0</v>
      </c>
      <c r="D1" s="2" t="s">
        <v>1</v>
      </c>
      <c r="E1" s="2" t="s">
        <v>2</v>
      </c>
      <c r="F1" s="3" t="s">
        <v>3</v>
      </c>
      <c r="G1" s="2" t="s">
        <v>4</v>
      </c>
      <c r="H1" s="2" t="s">
        <v>5</v>
      </c>
    </row>
    <row r="2" spans="1:10" ht="15" customHeight="1" x14ac:dyDescent="0.15">
      <c r="A2" s="1" t="s">
        <v>6</v>
      </c>
      <c r="B2" s="1" t="s">
        <v>7</v>
      </c>
      <c r="C2" s="6" t="s">
        <v>8</v>
      </c>
      <c r="D2" s="2"/>
      <c r="E2" s="2"/>
      <c r="F2" s="3"/>
      <c r="G2" s="2"/>
      <c r="H2" s="2"/>
    </row>
    <row r="3" spans="1:10" ht="15" customHeight="1" x14ac:dyDescent="0.15">
      <c r="A3" s="1">
        <v>1</v>
      </c>
      <c r="B3" s="1">
        <v>1</v>
      </c>
      <c r="C3" s="1" t="s">
        <v>9</v>
      </c>
      <c r="D3" s="1" t="s">
        <v>10</v>
      </c>
      <c r="E3" s="1">
        <v>648</v>
      </c>
      <c r="F3" s="4">
        <f>E3</f>
        <v>648</v>
      </c>
      <c r="G3" s="1">
        <v>9</v>
      </c>
      <c r="H3" s="1">
        <v>32</v>
      </c>
    </row>
    <row r="4" spans="1:10" ht="15" customHeight="1" x14ac:dyDescent="0.15">
      <c r="A4" s="1">
        <f>A3+1</f>
        <v>2</v>
      </c>
      <c r="B4" s="1">
        <v>1</v>
      </c>
      <c r="C4" s="1" t="s">
        <v>10</v>
      </c>
      <c r="D4" s="1" t="s">
        <v>11</v>
      </c>
      <c r="E4" s="1">
        <v>93</v>
      </c>
      <c r="F4" s="4">
        <f>F3+E4</f>
        <v>741</v>
      </c>
      <c r="G4" s="1">
        <v>1</v>
      </c>
      <c r="H4" s="1">
        <v>40</v>
      </c>
    </row>
    <row r="5" spans="1:10" ht="15" customHeight="1" x14ac:dyDescent="0.15">
      <c r="A5" s="1">
        <f t="shared" ref="A5:A50" si="0">A4+1</f>
        <v>3</v>
      </c>
      <c r="B5" s="1">
        <v>2</v>
      </c>
      <c r="C5" s="1" t="s">
        <v>11</v>
      </c>
      <c r="D5" s="1" t="s">
        <v>12</v>
      </c>
      <c r="E5" s="1">
        <v>609</v>
      </c>
      <c r="F5" s="4">
        <f t="shared" ref="F5:F26" si="1">F4+E5</f>
        <v>1350</v>
      </c>
      <c r="G5" s="1">
        <v>8</v>
      </c>
      <c r="H5" s="1">
        <v>1</v>
      </c>
    </row>
    <row r="6" spans="1:10" ht="15" customHeight="1" x14ac:dyDescent="0.15">
      <c r="A6" s="1">
        <f t="shared" si="0"/>
        <v>4</v>
      </c>
      <c r="B6" s="1">
        <v>2</v>
      </c>
      <c r="C6" s="1" t="s">
        <v>12</v>
      </c>
      <c r="D6" s="1" t="s">
        <v>13</v>
      </c>
      <c r="E6" s="1">
        <v>832</v>
      </c>
      <c r="F6" s="4">
        <f t="shared" si="1"/>
        <v>2182</v>
      </c>
      <c r="G6" s="1">
        <v>10</v>
      </c>
      <c r="H6" s="1">
        <v>8</v>
      </c>
      <c r="J6" s="4">
        <f>F6</f>
        <v>2182</v>
      </c>
    </row>
    <row r="7" spans="1:10" ht="15" customHeight="1" x14ac:dyDescent="0.15">
      <c r="A7" s="1">
        <f t="shared" si="0"/>
        <v>5</v>
      </c>
      <c r="B7" s="1">
        <v>4</v>
      </c>
      <c r="C7" s="1" t="s">
        <v>13</v>
      </c>
      <c r="D7" s="1" t="s">
        <v>14</v>
      </c>
      <c r="E7" s="1">
        <v>93</v>
      </c>
      <c r="F7" s="4">
        <f t="shared" si="1"/>
        <v>2275</v>
      </c>
      <c r="G7" s="1">
        <v>2</v>
      </c>
      <c r="H7" s="1">
        <v>6</v>
      </c>
    </row>
    <row r="8" spans="1:10" ht="15" customHeight="1" x14ac:dyDescent="0.15">
      <c r="A8" s="1">
        <f t="shared" si="0"/>
        <v>6</v>
      </c>
      <c r="C8" s="1" t="s">
        <v>14</v>
      </c>
      <c r="D8" s="1" t="s">
        <v>15</v>
      </c>
      <c r="E8" s="1">
        <v>66</v>
      </c>
      <c r="F8" s="4">
        <f t="shared" si="1"/>
        <v>2341</v>
      </c>
      <c r="G8" s="1">
        <v>1</v>
      </c>
      <c r="H8" s="1">
        <v>3</v>
      </c>
    </row>
    <row r="9" spans="1:10" ht="15" customHeight="1" x14ac:dyDescent="0.15">
      <c r="A9" s="1">
        <f t="shared" si="0"/>
        <v>7</v>
      </c>
      <c r="B9" s="1">
        <v>2</v>
      </c>
      <c r="C9" s="1" t="s">
        <v>15</v>
      </c>
      <c r="D9" s="1" t="s">
        <v>16</v>
      </c>
      <c r="E9" s="1">
        <v>148</v>
      </c>
      <c r="F9" s="4">
        <f t="shared" si="1"/>
        <v>2489</v>
      </c>
      <c r="G9" s="1">
        <v>2</v>
      </c>
      <c r="H9" s="1">
        <v>19</v>
      </c>
    </row>
    <row r="10" spans="1:10" ht="15" customHeight="1" x14ac:dyDescent="0.15">
      <c r="A10" s="1">
        <f t="shared" si="0"/>
        <v>8</v>
      </c>
      <c r="B10" s="1">
        <v>1</v>
      </c>
      <c r="C10" s="1" t="s">
        <v>16</v>
      </c>
      <c r="D10" s="1" t="s">
        <v>17</v>
      </c>
      <c r="E10" s="1">
        <v>109</v>
      </c>
      <c r="F10" s="4">
        <f t="shared" si="1"/>
        <v>2598</v>
      </c>
      <c r="G10" s="1">
        <v>1</v>
      </c>
      <c r="H10" s="1">
        <v>19</v>
      </c>
    </row>
    <row r="11" spans="1:10" ht="15" customHeight="1" x14ac:dyDescent="0.15">
      <c r="A11" s="1">
        <f t="shared" si="0"/>
        <v>9</v>
      </c>
      <c r="C11" s="1" t="s">
        <v>18</v>
      </c>
      <c r="D11" s="1" t="s">
        <v>19</v>
      </c>
      <c r="E11" s="1">
        <v>155</v>
      </c>
      <c r="F11" s="4">
        <f t="shared" si="1"/>
        <v>2753</v>
      </c>
      <c r="G11" s="1">
        <v>2</v>
      </c>
      <c r="H11" s="1">
        <v>33</v>
      </c>
      <c r="J11" s="4">
        <f>E11+E10+E9+E8+E7</f>
        <v>571</v>
      </c>
    </row>
    <row r="12" spans="1:10" ht="15" customHeight="1" x14ac:dyDescent="0.15">
      <c r="A12" s="1">
        <f t="shared" si="0"/>
        <v>10</v>
      </c>
      <c r="B12" s="1">
        <v>6</v>
      </c>
      <c r="C12" s="1" t="s">
        <v>19</v>
      </c>
      <c r="D12" s="1" t="s">
        <v>20</v>
      </c>
      <c r="E12" s="1">
        <v>256</v>
      </c>
      <c r="F12" s="4">
        <f t="shared" si="1"/>
        <v>3009</v>
      </c>
      <c r="G12" s="1">
        <v>2</v>
      </c>
      <c r="H12" s="1">
        <v>59</v>
      </c>
      <c r="J12" s="4">
        <f>SUM(J6:J11)</f>
        <v>2753</v>
      </c>
    </row>
    <row r="13" spans="1:10" ht="15" customHeight="1" x14ac:dyDescent="0.15">
      <c r="A13" s="1">
        <f t="shared" si="0"/>
        <v>11</v>
      </c>
      <c r="B13" s="1">
        <v>2</v>
      </c>
      <c r="C13" s="1" t="s">
        <v>20</v>
      </c>
      <c r="D13" s="1" t="s">
        <v>21</v>
      </c>
      <c r="E13" s="1">
        <v>228</v>
      </c>
      <c r="F13" s="4">
        <f t="shared" si="1"/>
        <v>3237</v>
      </c>
      <c r="G13" s="1">
        <v>2</v>
      </c>
      <c r="H13" s="1">
        <v>55</v>
      </c>
    </row>
    <row r="14" spans="1:10" ht="15" customHeight="1" x14ac:dyDescent="0.15">
      <c r="A14" s="1">
        <f t="shared" si="0"/>
        <v>12</v>
      </c>
      <c r="B14" s="1">
        <v>3</v>
      </c>
      <c r="C14" s="1" t="s">
        <v>21</v>
      </c>
      <c r="D14" s="1" t="s">
        <v>22</v>
      </c>
      <c r="E14" s="1">
        <v>310</v>
      </c>
      <c r="F14" s="4">
        <f t="shared" si="1"/>
        <v>3547</v>
      </c>
      <c r="G14" s="1">
        <v>3</v>
      </c>
      <c r="H14" s="1">
        <v>47</v>
      </c>
    </row>
    <row r="15" spans="1:10" ht="15" customHeight="1" x14ac:dyDescent="0.15">
      <c r="A15" s="1">
        <f t="shared" si="0"/>
        <v>13</v>
      </c>
      <c r="B15" s="1">
        <v>1</v>
      </c>
      <c r="C15" s="1" t="s">
        <v>22</v>
      </c>
      <c r="D15" s="1" t="s">
        <v>23</v>
      </c>
      <c r="E15" s="1">
        <v>427</v>
      </c>
      <c r="F15" s="4">
        <f t="shared" si="1"/>
        <v>3974</v>
      </c>
      <c r="G15" s="1">
        <v>6</v>
      </c>
      <c r="H15" s="1">
        <v>11</v>
      </c>
    </row>
    <row r="16" spans="1:10" ht="15" customHeight="1" x14ac:dyDescent="0.15">
      <c r="A16" s="1">
        <f t="shared" si="0"/>
        <v>14</v>
      </c>
      <c r="B16" s="1">
        <v>2</v>
      </c>
      <c r="C16" s="1" t="s">
        <v>23</v>
      </c>
      <c r="D16" s="1" t="s">
        <v>24</v>
      </c>
      <c r="E16" s="1">
        <v>566</v>
      </c>
      <c r="F16" s="4">
        <f t="shared" si="1"/>
        <v>4540</v>
      </c>
      <c r="G16" s="1">
        <v>9</v>
      </c>
      <c r="H16" s="1">
        <v>23</v>
      </c>
    </row>
    <row r="17" spans="1:10" ht="15" customHeight="1" x14ac:dyDescent="0.15">
      <c r="A17" s="1">
        <f t="shared" si="0"/>
        <v>15</v>
      </c>
      <c r="B17" s="1">
        <v>2</v>
      </c>
      <c r="C17" s="1" t="s">
        <v>24</v>
      </c>
      <c r="D17" s="1" t="s">
        <v>25</v>
      </c>
      <c r="E17" s="1">
        <v>220</v>
      </c>
      <c r="F17" s="4">
        <f t="shared" si="1"/>
        <v>4760</v>
      </c>
      <c r="G17" s="1">
        <v>3</v>
      </c>
      <c r="H17" s="1">
        <v>35</v>
      </c>
    </row>
    <row r="18" spans="1:10" ht="15" customHeight="1" x14ac:dyDescent="0.15">
      <c r="A18" s="1">
        <f t="shared" si="0"/>
        <v>16</v>
      </c>
      <c r="B18" s="1">
        <v>3</v>
      </c>
      <c r="C18" s="1" t="s">
        <v>25</v>
      </c>
      <c r="D18" s="1" t="s">
        <v>26</v>
      </c>
      <c r="E18" s="1">
        <v>250</v>
      </c>
      <c r="F18" s="4">
        <f t="shared" si="1"/>
        <v>5010</v>
      </c>
      <c r="G18" s="1">
        <v>3</v>
      </c>
      <c r="H18" s="1">
        <v>27</v>
      </c>
    </row>
    <row r="19" spans="1:10" ht="15" customHeight="1" x14ac:dyDescent="0.15">
      <c r="A19" s="1">
        <f t="shared" si="0"/>
        <v>17</v>
      </c>
      <c r="B19" s="1">
        <v>6</v>
      </c>
      <c r="C19" s="1" t="s">
        <v>26</v>
      </c>
      <c r="D19" s="1" t="s">
        <v>27</v>
      </c>
      <c r="E19" s="1">
        <v>557</v>
      </c>
      <c r="F19" s="4">
        <f t="shared" si="1"/>
        <v>5567</v>
      </c>
      <c r="G19" s="1">
        <v>8</v>
      </c>
      <c r="H19" s="1">
        <v>47</v>
      </c>
    </row>
    <row r="20" spans="1:10" ht="15" customHeight="1" x14ac:dyDescent="0.15">
      <c r="A20" s="1">
        <f t="shared" si="0"/>
        <v>18</v>
      </c>
      <c r="B20" s="1">
        <v>1</v>
      </c>
      <c r="C20" s="1" t="s">
        <v>27</v>
      </c>
      <c r="D20" s="1" t="s">
        <v>28</v>
      </c>
      <c r="E20" s="1">
        <v>422</v>
      </c>
      <c r="F20" s="4">
        <f t="shared" si="1"/>
        <v>5989</v>
      </c>
      <c r="G20" s="1">
        <v>7</v>
      </c>
      <c r="H20" s="1">
        <v>4</v>
      </c>
    </row>
    <row r="21" spans="1:10" ht="15" customHeight="1" x14ac:dyDescent="0.15">
      <c r="A21" s="1">
        <f t="shared" si="0"/>
        <v>19</v>
      </c>
      <c r="B21" s="1">
        <v>1</v>
      </c>
      <c r="C21" s="1" t="s">
        <v>28</v>
      </c>
      <c r="D21" s="1" t="s">
        <v>29</v>
      </c>
      <c r="E21" s="1">
        <v>484</v>
      </c>
      <c r="F21" s="4">
        <f t="shared" si="1"/>
        <v>6473</v>
      </c>
      <c r="G21" s="1">
        <v>7</v>
      </c>
      <c r="H21" s="1">
        <v>57</v>
      </c>
    </row>
    <row r="22" spans="1:10" ht="15" customHeight="1" x14ac:dyDescent="0.15">
      <c r="A22" s="1">
        <f t="shared" si="0"/>
        <v>20</v>
      </c>
      <c r="B22" s="1">
        <v>4</v>
      </c>
      <c r="C22" s="1" t="s">
        <v>29</v>
      </c>
      <c r="D22" s="1" t="s">
        <v>30</v>
      </c>
      <c r="E22" s="1">
        <v>433</v>
      </c>
      <c r="F22" s="4">
        <f t="shared" si="1"/>
        <v>6906</v>
      </c>
      <c r="G22" s="1">
        <v>7</v>
      </c>
      <c r="H22" s="1">
        <v>23</v>
      </c>
    </row>
    <row r="23" spans="1:10" ht="15" customHeight="1" x14ac:dyDescent="0.15">
      <c r="A23" s="1">
        <f t="shared" si="0"/>
        <v>21</v>
      </c>
      <c r="B23" s="1">
        <v>4</v>
      </c>
      <c r="C23" s="1" t="s">
        <v>30</v>
      </c>
      <c r="D23" s="1" t="s">
        <v>31</v>
      </c>
      <c r="E23" s="1">
        <v>328</v>
      </c>
      <c r="F23" s="4">
        <f t="shared" si="1"/>
        <v>7234</v>
      </c>
      <c r="G23" s="1">
        <v>6</v>
      </c>
      <c r="H23" s="1">
        <v>12</v>
      </c>
    </row>
    <row r="24" spans="1:10" ht="15" customHeight="1" x14ac:dyDescent="0.15">
      <c r="A24" s="1">
        <f t="shared" si="0"/>
        <v>22</v>
      </c>
      <c r="C24" s="1" t="s">
        <v>31</v>
      </c>
      <c r="D24" s="1" t="s">
        <v>32</v>
      </c>
      <c r="E24" s="1">
        <v>385</v>
      </c>
      <c r="F24" s="4">
        <f t="shared" si="1"/>
        <v>7619</v>
      </c>
      <c r="G24" s="1">
        <v>8</v>
      </c>
      <c r="H24" s="1">
        <v>9</v>
      </c>
    </row>
    <row r="25" spans="1:10" ht="15" customHeight="1" x14ac:dyDescent="0.15">
      <c r="A25" s="1">
        <f t="shared" si="0"/>
        <v>23</v>
      </c>
      <c r="B25" s="1">
        <v>5</v>
      </c>
      <c r="C25" s="1" t="s">
        <v>32</v>
      </c>
      <c r="D25" s="1" t="s">
        <v>33</v>
      </c>
      <c r="E25" s="1">
        <v>413</v>
      </c>
      <c r="F25" s="4">
        <f t="shared" si="1"/>
        <v>8032</v>
      </c>
      <c r="G25" s="1">
        <v>8</v>
      </c>
      <c r="H25" s="1">
        <v>9</v>
      </c>
      <c r="I25" s="6" t="s">
        <v>8</v>
      </c>
    </row>
    <row r="26" spans="1:10" ht="15" customHeight="1" x14ac:dyDescent="0.15">
      <c r="A26" s="1">
        <f t="shared" si="0"/>
        <v>24</v>
      </c>
      <c r="B26" s="1">
        <v>5</v>
      </c>
      <c r="C26" s="1" t="s">
        <v>33</v>
      </c>
      <c r="D26" s="1" t="s">
        <v>34</v>
      </c>
      <c r="E26" s="1">
        <v>631</v>
      </c>
      <c r="F26" s="4">
        <f t="shared" si="1"/>
        <v>8663</v>
      </c>
      <c r="G26" s="1">
        <v>12</v>
      </c>
      <c r="H26" s="1">
        <v>9</v>
      </c>
      <c r="I26" s="7" t="s">
        <v>35</v>
      </c>
      <c r="J26" s="4">
        <f>F26*1.15</f>
        <v>9962.4499999999989</v>
      </c>
    </row>
    <row r="27" spans="1:10" ht="15" customHeight="1" x14ac:dyDescent="0.15">
      <c r="G27" s="1">
        <f>SUM(G3:G26)</f>
        <v>127</v>
      </c>
      <c r="H27" s="1">
        <f>SUM(H3:H26)</f>
        <v>588</v>
      </c>
      <c r="I27" s="7" t="s">
        <v>36</v>
      </c>
      <c r="J27" s="4">
        <f>9000/13</f>
        <v>692.30769230769226</v>
      </c>
    </row>
    <row r="28" spans="1:10" ht="15" customHeight="1" x14ac:dyDescent="0.15">
      <c r="C28" s="6" t="s">
        <v>37</v>
      </c>
      <c r="H28" s="1">
        <f>H27/60</f>
        <v>9.8000000000000007</v>
      </c>
      <c r="I28" s="7" t="s">
        <v>38</v>
      </c>
      <c r="J28" s="4">
        <f>J27*6</f>
        <v>4153.8461538461534</v>
      </c>
    </row>
    <row r="29" spans="1:10" ht="15" customHeight="1" x14ac:dyDescent="0.15">
      <c r="A29" s="1">
        <v>25</v>
      </c>
      <c r="B29" s="1">
        <v>7</v>
      </c>
      <c r="C29" s="1" t="s">
        <v>34</v>
      </c>
      <c r="D29" s="1" t="s">
        <v>39</v>
      </c>
      <c r="E29" s="1">
        <v>456</v>
      </c>
      <c r="F29" s="4">
        <f>E29</f>
        <v>456</v>
      </c>
      <c r="G29" s="1">
        <v>8</v>
      </c>
      <c r="H29" s="1">
        <v>30</v>
      </c>
      <c r="I29" s="7"/>
    </row>
    <row r="30" spans="1:10" ht="15" customHeight="1" x14ac:dyDescent="0.15">
      <c r="A30" s="1">
        <v>26</v>
      </c>
      <c r="B30" s="1">
        <v>1</v>
      </c>
      <c r="C30" s="1" t="s">
        <v>39</v>
      </c>
      <c r="D30" s="1" t="s">
        <v>40</v>
      </c>
      <c r="E30" s="1">
        <v>584</v>
      </c>
      <c r="F30" s="4">
        <f>F29+E30</f>
        <v>1040</v>
      </c>
      <c r="G30" s="1">
        <v>9</v>
      </c>
      <c r="H30" s="1">
        <v>39</v>
      </c>
      <c r="I30" s="7"/>
    </row>
    <row r="31" spans="1:10" ht="15" customHeight="1" x14ac:dyDescent="0.15">
      <c r="A31" s="1">
        <f t="shared" si="0"/>
        <v>27</v>
      </c>
      <c r="B31" s="1">
        <v>5</v>
      </c>
      <c r="C31" s="1" t="s">
        <v>40</v>
      </c>
      <c r="D31" s="1" t="s">
        <v>41</v>
      </c>
      <c r="E31" s="1">
        <v>498</v>
      </c>
      <c r="F31" s="4">
        <f t="shared" ref="F31:F50" si="2">F30+E31</f>
        <v>1538</v>
      </c>
      <c r="G31" s="1">
        <v>9</v>
      </c>
      <c r="H31" s="1">
        <v>25</v>
      </c>
      <c r="I31" s="7"/>
    </row>
    <row r="32" spans="1:10" ht="15" customHeight="1" x14ac:dyDescent="0.15">
      <c r="A32" s="1">
        <f t="shared" si="0"/>
        <v>28</v>
      </c>
      <c r="B32" s="1">
        <v>1</v>
      </c>
      <c r="C32" s="1" t="s">
        <v>41</v>
      </c>
      <c r="D32" s="1" t="s">
        <v>42</v>
      </c>
      <c r="E32" s="1">
        <v>465</v>
      </c>
      <c r="F32" s="4">
        <f t="shared" si="2"/>
        <v>2003</v>
      </c>
      <c r="G32" s="1">
        <v>9</v>
      </c>
      <c r="H32" s="1">
        <v>26</v>
      </c>
      <c r="I32" s="7"/>
    </row>
    <row r="33" spans="1:10" ht="15" customHeight="1" x14ac:dyDescent="0.15">
      <c r="A33" s="1">
        <f t="shared" si="0"/>
        <v>29</v>
      </c>
      <c r="B33" s="1">
        <v>1</v>
      </c>
      <c r="C33" s="1" t="s">
        <v>42</v>
      </c>
      <c r="D33" s="1" t="s">
        <v>43</v>
      </c>
      <c r="E33" s="1">
        <v>544</v>
      </c>
      <c r="F33" s="4">
        <f t="shared" si="2"/>
        <v>2547</v>
      </c>
      <c r="G33" s="1">
        <v>10</v>
      </c>
      <c r="H33" s="1">
        <v>3</v>
      </c>
      <c r="I33" s="7"/>
    </row>
    <row r="34" spans="1:10" ht="15" customHeight="1" x14ac:dyDescent="0.15">
      <c r="A34" s="1">
        <f t="shared" si="0"/>
        <v>30</v>
      </c>
      <c r="B34" s="1">
        <v>2</v>
      </c>
      <c r="C34" s="1" t="s">
        <v>43</v>
      </c>
      <c r="D34" s="1" t="s">
        <v>44</v>
      </c>
      <c r="E34" s="1">
        <v>379</v>
      </c>
      <c r="F34" s="4">
        <f t="shared" si="2"/>
        <v>2926</v>
      </c>
      <c r="G34" s="1">
        <v>6</v>
      </c>
      <c r="H34" s="1">
        <v>37</v>
      </c>
      <c r="I34" s="7"/>
    </row>
    <row r="35" spans="1:10" ht="15" customHeight="1" x14ac:dyDescent="0.15">
      <c r="A35" s="1">
        <f t="shared" si="0"/>
        <v>31</v>
      </c>
      <c r="B35" s="1">
        <v>1</v>
      </c>
      <c r="C35" s="1" t="s">
        <v>44</v>
      </c>
      <c r="D35" s="1" t="s">
        <v>45</v>
      </c>
      <c r="E35" s="1">
        <v>604</v>
      </c>
      <c r="F35" s="4">
        <f t="shared" si="2"/>
        <v>3530</v>
      </c>
      <c r="G35" s="1">
        <v>10</v>
      </c>
      <c r="H35" s="1">
        <v>49</v>
      </c>
    </row>
    <row r="36" spans="1:10" ht="15" customHeight="1" x14ac:dyDescent="0.15">
      <c r="A36" s="1">
        <f t="shared" si="0"/>
        <v>32</v>
      </c>
      <c r="C36" s="1" t="s">
        <v>45</v>
      </c>
      <c r="D36" s="1" t="s">
        <v>46</v>
      </c>
      <c r="E36" s="1">
        <v>323</v>
      </c>
      <c r="F36" s="4">
        <f t="shared" si="2"/>
        <v>3853</v>
      </c>
      <c r="G36" s="1">
        <v>10</v>
      </c>
      <c r="H36" s="1">
        <v>55</v>
      </c>
      <c r="I36" s="6" t="s">
        <v>37</v>
      </c>
    </row>
    <row r="37" spans="1:10" ht="15" customHeight="1" x14ac:dyDescent="0.15">
      <c r="A37" s="1">
        <f t="shared" si="0"/>
        <v>33</v>
      </c>
      <c r="B37" s="1">
        <v>1</v>
      </c>
      <c r="C37" s="1" t="s">
        <v>46</v>
      </c>
      <c r="D37" s="1" t="s">
        <v>47</v>
      </c>
      <c r="E37" s="1">
        <v>267</v>
      </c>
      <c r="F37" s="4">
        <f t="shared" si="2"/>
        <v>4120</v>
      </c>
      <c r="G37" s="1">
        <v>6</v>
      </c>
      <c r="H37" s="1">
        <v>50</v>
      </c>
      <c r="I37" s="7" t="s">
        <v>35</v>
      </c>
      <c r="J37" s="4">
        <f>F50*1.15</f>
        <v>11071.05</v>
      </c>
    </row>
    <row r="38" spans="1:10" ht="15" customHeight="1" x14ac:dyDescent="0.15">
      <c r="A38" s="1">
        <f t="shared" si="0"/>
        <v>34</v>
      </c>
      <c r="B38" s="1">
        <v>1</v>
      </c>
      <c r="C38" s="1" t="s">
        <v>47</v>
      </c>
      <c r="D38" s="1" t="s">
        <v>48</v>
      </c>
      <c r="E38" s="1">
        <v>397</v>
      </c>
      <c r="F38" s="4">
        <f t="shared" si="2"/>
        <v>4517</v>
      </c>
      <c r="G38" s="1">
        <v>11</v>
      </c>
      <c r="H38" s="1">
        <v>11</v>
      </c>
      <c r="I38" s="7" t="s">
        <v>36</v>
      </c>
      <c r="J38" s="4">
        <f>J37/14</f>
        <v>790.78928571428571</v>
      </c>
    </row>
    <row r="39" spans="1:10" ht="15" customHeight="1" x14ac:dyDescent="0.15">
      <c r="A39" s="1">
        <f t="shared" si="0"/>
        <v>35</v>
      </c>
      <c r="B39" s="1">
        <v>1</v>
      </c>
      <c r="C39" s="1" t="s">
        <v>48</v>
      </c>
      <c r="D39" s="1" t="s">
        <v>49</v>
      </c>
      <c r="E39" s="1">
        <v>518</v>
      </c>
      <c r="F39" s="4">
        <f t="shared" si="2"/>
        <v>5035</v>
      </c>
      <c r="G39" s="1">
        <v>10</v>
      </c>
      <c r="H39" s="1">
        <v>36</v>
      </c>
      <c r="I39" s="7" t="s">
        <v>38</v>
      </c>
      <c r="J39" s="4">
        <f>J38*6</f>
        <v>4744.7357142857145</v>
      </c>
    </row>
    <row r="40" spans="1:10" ht="15" customHeight="1" x14ac:dyDescent="0.15">
      <c r="A40" s="1">
        <f t="shared" si="0"/>
        <v>36</v>
      </c>
      <c r="C40" s="1" t="s">
        <v>49</v>
      </c>
      <c r="D40" s="1" t="s">
        <v>50</v>
      </c>
      <c r="E40" s="1">
        <v>378</v>
      </c>
      <c r="F40" s="4">
        <f t="shared" si="2"/>
        <v>5413</v>
      </c>
      <c r="G40" s="1">
        <v>8</v>
      </c>
      <c r="H40" s="1">
        <v>0</v>
      </c>
    </row>
    <row r="41" spans="1:10" ht="15" customHeight="1" x14ac:dyDescent="0.15">
      <c r="A41" s="1">
        <f t="shared" si="0"/>
        <v>37</v>
      </c>
      <c r="B41" s="1">
        <v>1</v>
      </c>
      <c r="C41" s="1" t="s">
        <v>50</v>
      </c>
      <c r="D41" s="1" t="s">
        <v>51</v>
      </c>
      <c r="E41" s="1">
        <v>194</v>
      </c>
      <c r="F41" s="4">
        <f t="shared" si="2"/>
        <v>5607</v>
      </c>
      <c r="G41" s="1">
        <v>4</v>
      </c>
      <c r="H41" s="1">
        <v>31</v>
      </c>
    </row>
    <row r="42" spans="1:10" ht="15" customHeight="1" x14ac:dyDescent="0.15">
      <c r="A42" s="1">
        <f t="shared" si="0"/>
        <v>38</v>
      </c>
      <c r="B42" s="1">
        <v>7</v>
      </c>
      <c r="C42" s="1" t="s">
        <v>51</v>
      </c>
      <c r="D42" s="1" t="s">
        <v>52</v>
      </c>
      <c r="E42" s="1">
        <v>386</v>
      </c>
      <c r="F42" s="4">
        <f t="shared" si="2"/>
        <v>5993</v>
      </c>
      <c r="G42" s="1">
        <v>6</v>
      </c>
      <c r="H42" s="1">
        <v>32</v>
      </c>
    </row>
    <row r="43" spans="1:10" ht="15" customHeight="1" x14ac:dyDescent="0.15">
      <c r="A43" s="1">
        <f t="shared" si="0"/>
        <v>39</v>
      </c>
      <c r="B43" s="1">
        <v>2</v>
      </c>
      <c r="C43" s="1" t="s">
        <v>52</v>
      </c>
      <c r="D43" s="1" t="s">
        <v>53</v>
      </c>
      <c r="E43" s="1">
        <v>142</v>
      </c>
      <c r="F43" s="4">
        <f t="shared" si="2"/>
        <v>6135</v>
      </c>
      <c r="G43" s="1">
        <v>2</v>
      </c>
      <c r="H43" s="1">
        <v>29</v>
      </c>
    </row>
    <row r="44" spans="1:10" ht="15" customHeight="1" x14ac:dyDescent="0.15">
      <c r="A44" s="1">
        <f t="shared" si="0"/>
        <v>40</v>
      </c>
      <c r="B44" s="1">
        <v>2</v>
      </c>
      <c r="C44" s="1" t="s">
        <v>53</v>
      </c>
      <c r="D44" s="1" t="s">
        <v>54</v>
      </c>
      <c r="E44" s="1">
        <v>141</v>
      </c>
      <c r="F44" s="4">
        <f t="shared" si="2"/>
        <v>6276</v>
      </c>
      <c r="G44" s="1">
        <v>3</v>
      </c>
      <c r="H44" s="1">
        <v>5</v>
      </c>
    </row>
    <row r="45" spans="1:10" ht="15" customHeight="1" x14ac:dyDescent="0.15">
      <c r="A45" s="1">
        <f t="shared" si="0"/>
        <v>41</v>
      </c>
      <c r="B45" s="1">
        <v>5</v>
      </c>
      <c r="C45" s="1" t="s">
        <v>54</v>
      </c>
      <c r="D45" s="1" t="s">
        <v>55</v>
      </c>
      <c r="E45" s="1">
        <v>381</v>
      </c>
      <c r="F45" s="4">
        <f t="shared" si="2"/>
        <v>6657</v>
      </c>
      <c r="G45" s="1">
        <v>6</v>
      </c>
      <c r="H45" s="1">
        <v>33</v>
      </c>
    </row>
    <row r="46" spans="1:10" ht="15" customHeight="1" x14ac:dyDescent="0.15">
      <c r="A46" s="1">
        <f t="shared" si="0"/>
        <v>42</v>
      </c>
      <c r="B46" s="1">
        <v>2</v>
      </c>
      <c r="C46" s="1" t="s">
        <v>55</v>
      </c>
      <c r="D46" s="1" t="s">
        <v>56</v>
      </c>
      <c r="E46" s="1">
        <v>480</v>
      </c>
      <c r="F46" s="4">
        <f t="shared" si="2"/>
        <v>7137</v>
      </c>
      <c r="G46" s="1">
        <v>9</v>
      </c>
      <c r="H46" s="1">
        <v>36</v>
      </c>
    </row>
    <row r="47" spans="1:10" ht="15" customHeight="1" x14ac:dyDescent="0.15">
      <c r="A47" s="1">
        <f t="shared" si="0"/>
        <v>43</v>
      </c>
      <c r="B47" s="1">
        <v>1</v>
      </c>
      <c r="C47" s="1" t="s">
        <v>56</v>
      </c>
      <c r="D47" s="1" t="s">
        <v>57</v>
      </c>
      <c r="E47" s="1">
        <v>655</v>
      </c>
      <c r="F47" s="4">
        <f t="shared" si="2"/>
        <v>7792</v>
      </c>
      <c r="G47" s="1">
        <v>8</v>
      </c>
      <c r="H47" s="1">
        <v>25</v>
      </c>
    </row>
    <row r="48" spans="1:10" ht="15" customHeight="1" x14ac:dyDescent="0.15">
      <c r="A48" s="1">
        <f t="shared" si="0"/>
        <v>44</v>
      </c>
      <c r="B48" s="1">
        <v>1</v>
      </c>
      <c r="C48" s="1" t="s">
        <v>57</v>
      </c>
      <c r="D48" s="1" t="s">
        <v>58</v>
      </c>
      <c r="E48" s="1">
        <v>348</v>
      </c>
      <c r="F48" s="4">
        <f t="shared" si="2"/>
        <v>8140</v>
      </c>
      <c r="G48" s="1">
        <v>4</v>
      </c>
      <c r="H48" s="1">
        <v>26</v>
      </c>
    </row>
    <row r="49" spans="1:10" ht="15" customHeight="1" x14ac:dyDescent="0.15">
      <c r="A49" s="1">
        <f t="shared" si="0"/>
        <v>45</v>
      </c>
      <c r="B49" s="1">
        <v>4</v>
      </c>
      <c r="C49" s="1" t="s">
        <v>58</v>
      </c>
      <c r="D49" s="1" t="s">
        <v>59</v>
      </c>
      <c r="E49" s="1">
        <v>679</v>
      </c>
      <c r="F49" s="4">
        <f t="shared" si="2"/>
        <v>8819</v>
      </c>
      <c r="G49" s="1">
        <v>9</v>
      </c>
      <c r="H49" s="1">
        <v>26</v>
      </c>
      <c r="I49" s="6" t="s">
        <v>60</v>
      </c>
    </row>
    <row r="50" spans="1:10" ht="15" customHeight="1" x14ac:dyDescent="0.15">
      <c r="A50" s="1">
        <f t="shared" si="0"/>
        <v>46</v>
      </c>
      <c r="B50" s="1">
        <v>1</v>
      </c>
      <c r="C50" s="1" t="s">
        <v>59</v>
      </c>
      <c r="D50" s="1" t="s">
        <v>9</v>
      </c>
      <c r="E50" s="1">
        <v>808</v>
      </c>
      <c r="F50" s="4">
        <f t="shared" si="2"/>
        <v>9627</v>
      </c>
      <c r="G50" s="1">
        <v>10</v>
      </c>
      <c r="H50" s="1">
        <v>38</v>
      </c>
      <c r="I50" s="7" t="s">
        <v>35</v>
      </c>
      <c r="J50" s="4">
        <f>J26+J37</f>
        <v>21033.5</v>
      </c>
    </row>
    <row r="51" spans="1:10" ht="15" customHeight="1" x14ac:dyDescent="0.15">
      <c r="B51" s="1">
        <f>SUM(B3:B50)</f>
        <v>105</v>
      </c>
      <c r="G51" s="1">
        <f>SUM(G30:G50)</f>
        <v>159</v>
      </c>
      <c r="H51" s="1">
        <f>SUM(H30:H50)</f>
        <v>612</v>
      </c>
      <c r="I51" s="7" t="s">
        <v>36</v>
      </c>
      <c r="J51" s="4">
        <f t="shared" ref="J51:J52" si="3">J27+J38</f>
        <v>1483.096978021978</v>
      </c>
    </row>
    <row r="52" spans="1:10" ht="15" customHeight="1" x14ac:dyDescent="0.15">
      <c r="H52" s="1">
        <f>H51/60</f>
        <v>10.199999999999999</v>
      </c>
      <c r="I52" s="7" t="s">
        <v>38</v>
      </c>
      <c r="J52" s="4">
        <f t="shared" si="3"/>
        <v>8898.5818681318669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roteiro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Roberto Schwarz</cp:lastModifiedBy>
  <dcterms:created xsi:type="dcterms:W3CDTF">2023-08-22T01:15:48Z</dcterms:created>
  <dcterms:modified xsi:type="dcterms:W3CDTF">2023-10-14T19:45:08Z</dcterms:modified>
</cp:coreProperties>
</file>