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aito\Viagem\2015\11.2015 - Trip Asia\"/>
    </mc:Choice>
  </mc:AlternateContent>
  <bookViews>
    <workbookView xWindow="0" yWindow="0" windowWidth="12000" windowHeight="7635"/>
  </bookViews>
  <sheets>
    <sheet name="Final" sheetId="4" r:id="rId1"/>
    <sheet name="Custos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1" i="5" l="1"/>
  <c r="C301" i="5"/>
  <c r="C289" i="5"/>
  <c r="E289" i="5" s="1"/>
  <c r="E281" i="5"/>
  <c r="C281" i="5"/>
  <c r="E277" i="5"/>
  <c r="C277" i="5"/>
  <c r="E270" i="5"/>
  <c r="C270" i="5"/>
  <c r="E260" i="5"/>
  <c r="C260" i="5"/>
  <c r="E257" i="5"/>
  <c r="C257" i="5"/>
  <c r="E246" i="5"/>
  <c r="C246" i="5"/>
  <c r="E240" i="5"/>
  <c r="C240" i="5"/>
  <c r="E231" i="5"/>
  <c r="C231" i="5"/>
  <c r="C225" i="5"/>
  <c r="E225" i="5" s="1"/>
  <c r="C221" i="5"/>
  <c r="E221" i="5" s="1"/>
  <c r="E216" i="5"/>
  <c r="C216" i="5"/>
  <c r="C207" i="5"/>
  <c r="E207" i="5" s="1"/>
  <c r="E201" i="5"/>
  <c r="C201" i="5"/>
  <c r="C195" i="5"/>
  <c r="E195" i="5" s="1"/>
  <c r="C186" i="5"/>
  <c r="E186" i="5" s="1"/>
  <c r="C177" i="5"/>
  <c r="E177" i="5" s="1"/>
  <c r="C173" i="5"/>
  <c r="E173" i="5" s="1"/>
  <c r="C169" i="5"/>
  <c r="E169" i="5" s="1"/>
  <c r="C164" i="5"/>
  <c r="E164" i="5" s="1"/>
  <c r="E143" i="5"/>
  <c r="C155" i="5"/>
  <c r="E155" i="5" s="1"/>
  <c r="C149" i="5"/>
  <c r="E149" i="5" s="1"/>
  <c r="C143" i="5"/>
  <c r="C135" i="5"/>
  <c r="E135" i="5" s="1"/>
  <c r="M45" i="4"/>
  <c r="M43" i="4" l="1"/>
  <c r="P44" i="4" l="1"/>
  <c r="P43" i="4"/>
  <c r="Q45" i="4"/>
  <c r="P42" i="4" l="1"/>
  <c r="P41" i="4"/>
  <c r="P40" i="4"/>
  <c r="P39" i="4"/>
  <c r="M39" i="4"/>
  <c r="M36" i="4"/>
  <c r="M33" i="4"/>
  <c r="P36" i="4"/>
  <c r="P38" i="4"/>
  <c r="P37" i="4"/>
  <c r="Q46" i="4" l="1"/>
  <c r="P35" i="4"/>
  <c r="P34" i="4"/>
  <c r="P33" i="4"/>
  <c r="P32" i="4" l="1"/>
  <c r="P31" i="4"/>
  <c r="P30" i="4"/>
  <c r="M30" i="4"/>
  <c r="P29" i="4"/>
  <c r="P25" i="4"/>
  <c r="P24" i="4"/>
  <c r="C127" i="5" l="1"/>
  <c r="E127" i="5" s="1"/>
  <c r="C118" i="5"/>
  <c r="E118" i="5" s="1"/>
  <c r="C105" i="5"/>
  <c r="E105" i="5" s="1"/>
  <c r="C88" i="5"/>
  <c r="E88" i="5" s="1"/>
  <c r="C77" i="5"/>
  <c r="E77" i="5" s="1"/>
  <c r="C68" i="5"/>
  <c r="E68" i="5" s="1"/>
  <c r="C55" i="5"/>
  <c r="E55" i="5" s="1"/>
  <c r="C47" i="5"/>
  <c r="E47" i="5" s="1"/>
  <c r="C36" i="5"/>
  <c r="E36" i="5" s="1"/>
  <c r="C28" i="5"/>
  <c r="E28" i="5" s="1"/>
  <c r="C21" i="5"/>
  <c r="E21" i="5" s="1"/>
  <c r="C8" i="5"/>
  <c r="E8" i="5" s="1"/>
  <c r="P21" i="4" l="1"/>
  <c r="P20" i="4"/>
  <c r="P15" i="4"/>
  <c r="P14" i="4"/>
  <c r="P13" i="4"/>
  <c r="M16" i="4"/>
  <c r="M15" i="4"/>
  <c r="M22" i="4"/>
  <c r="M13" i="4" l="1"/>
  <c r="P12" i="4" l="1"/>
  <c r="P11" i="4"/>
  <c r="P10" i="4"/>
  <c r="P9" i="4"/>
  <c r="P8" i="4" l="1"/>
  <c r="P7" i="4"/>
  <c r="M9" i="4" l="1"/>
  <c r="L9" i="4" s="1"/>
</calcChain>
</file>

<file path=xl/sharedStrings.xml><?xml version="1.0" encoding="utf-8"?>
<sst xmlns="http://schemas.openxmlformats.org/spreadsheetml/2006/main" count="477" uniqueCount="296">
  <si>
    <t>Data</t>
  </si>
  <si>
    <t>Data partida</t>
  </si>
  <si>
    <t>Hora partida</t>
  </si>
  <si>
    <t>Data chegada</t>
  </si>
  <si>
    <t>Hora chegada</t>
  </si>
  <si>
    <t>País</t>
  </si>
  <si>
    <t>De</t>
  </si>
  <si>
    <t>Para</t>
  </si>
  <si>
    <t>Transp. Tipo</t>
  </si>
  <si>
    <t>Tempo</t>
  </si>
  <si>
    <t>Valor BR</t>
  </si>
  <si>
    <t>Valor USD</t>
  </si>
  <si>
    <t>Valor local</t>
  </si>
  <si>
    <t>Hostel</t>
  </si>
  <si>
    <t>O que fazer</t>
  </si>
  <si>
    <t>Observação</t>
  </si>
  <si>
    <t>Brasil</t>
  </si>
  <si>
    <t>São Paulo</t>
  </si>
  <si>
    <t>Avião</t>
  </si>
  <si>
    <t>Transp. obs.</t>
  </si>
  <si>
    <t>Hong Kong</t>
  </si>
  <si>
    <t>American Airlines</t>
  </si>
  <si>
    <t>Phuket</t>
  </si>
  <si>
    <t>China</t>
  </si>
  <si>
    <t>Tailandia</t>
  </si>
  <si>
    <t>Macau</t>
  </si>
  <si>
    <t>Ko Phi Phi</t>
  </si>
  <si>
    <t>Bangkok</t>
  </si>
  <si>
    <t>Ayutthaya</t>
  </si>
  <si>
    <t>Ko Phangan</t>
  </si>
  <si>
    <t>Ko Tao</t>
  </si>
  <si>
    <t>Ko Samui</t>
  </si>
  <si>
    <t>DayTrip</t>
  </si>
  <si>
    <t>Ho Ho Hostel</t>
  </si>
  <si>
    <t>Reservado</t>
  </si>
  <si>
    <t>Confirmado</t>
  </si>
  <si>
    <t>Chiang Mai</t>
  </si>
  <si>
    <t>Valor Local</t>
  </si>
  <si>
    <t>HKD</t>
  </si>
  <si>
    <t>BRL</t>
  </si>
  <si>
    <t>USD</t>
  </si>
  <si>
    <t>BATH</t>
  </si>
  <si>
    <t>Cartão crédito Santander Visa 0028</t>
  </si>
  <si>
    <t>Day trip Chiang Rai</t>
  </si>
  <si>
    <t>Cidade</t>
  </si>
  <si>
    <t>Day trip Ayutthaya</t>
  </si>
  <si>
    <t>Kozy House Hostel</t>
  </si>
  <si>
    <t>Grand Palace/Wat Poh/Khao San Road</t>
  </si>
  <si>
    <t>Elephant Nature Park/Dante Tour</t>
  </si>
  <si>
    <t>Doi Suthep/Pai</t>
  </si>
  <si>
    <t>Trem</t>
  </si>
  <si>
    <t>http://www.seat61.com/Thailand.htm#Bangkok_to_Chiang_Mai</t>
  </si>
  <si>
    <t>Trem/ônibus</t>
  </si>
  <si>
    <t>Trem aeroporto</t>
  </si>
  <si>
    <t>Metro</t>
  </si>
  <si>
    <t>Jantar - temple market</t>
  </si>
  <si>
    <t>7 Eleven -2cervejas/litro agua/salgadinho</t>
  </si>
  <si>
    <t>Moeda</t>
  </si>
  <si>
    <t>Onde</t>
  </si>
  <si>
    <t>06.11.15</t>
  </si>
  <si>
    <t>Metro - jordan station to tung chung station</t>
  </si>
  <si>
    <t>Bus 23 new lantau</t>
  </si>
  <si>
    <t>Bus lantau to mui wo</t>
  </si>
  <si>
    <t>Fast ferry from mui wo to central</t>
  </si>
  <si>
    <t>Agua litro</t>
  </si>
  <si>
    <t>7eleven - almoço</t>
  </si>
  <si>
    <t>Star ferry</t>
  </si>
  <si>
    <t>HoHo Hostel - 2noites</t>
  </si>
  <si>
    <t>08.11.15</t>
  </si>
  <si>
    <t>07.11.15</t>
  </si>
  <si>
    <t>Valor</t>
  </si>
  <si>
    <t>OTG cable tablet</t>
  </si>
  <si>
    <t>Jantar Temple Street</t>
  </si>
  <si>
    <t>7eleven - cerveja/agua/salgadinho</t>
  </si>
  <si>
    <t>05.11.15</t>
  </si>
  <si>
    <t>Taxi - AEROPORTO HOSTEL</t>
  </si>
  <si>
    <t>100 deposito</t>
  </si>
  <si>
    <t>Room 31</t>
  </si>
  <si>
    <t>Jantar</t>
  </si>
  <si>
    <t>Alterado</t>
  </si>
  <si>
    <t>2nd class seat with air</t>
  </si>
  <si>
    <t>Day trip Lopburi</t>
  </si>
  <si>
    <t>Metro Jordan to Sham Shui Po</t>
  </si>
  <si>
    <t>Golden computer arcade</t>
  </si>
  <si>
    <t>OTG 3.0 cable</t>
  </si>
  <si>
    <t>Lunch McDonalds</t>
  </si>
  <si>
    <t>Metro Jordan to Tsing Yi</t>
  </si>
  <si>
    <t>Airport express</t>
  </si>
  <si>
    <t>Cozy house hostel - 4nights</t>
  </si>
  <si>
    <t>Beer 600ml</t>
  </si>
  <si>
    <t>Doce de coco x4</t>
  </si>
  <si>
    <t>Aluguel bicicleta dia</t>
  </si>
  <si>
    <t>7eleven - agua/lanche</t>
  </si>
  <si>
    <t>Coca</t>
  </si>
  <si>
    <t>Almoço - restaurante japones</t>
  </si>
  <si>
    <t>09.11.15</t>
  </si>
  <si>
    <t>Downhill</t>
  </si>
  <si>
    <t>Downhill segunda volta</t>
  </si>
  <si>
    <t>7eleven - refrigerante/chocolate/salgadinho</t>
  </si>
  <si>
    <t>Doce reece</t>
  </si>
  <si>
    <t>10.11.15</t>
  </si>
  <si>
    <t>tuk tuk hostel to bus station</t>
  </si>
  <si>
    <t>Bus to Chiang Rai</t>
  </si>
  <si>
    <t>Café da manha</t>
  </si>
  <si>
    <t>Agua 450ml</t>
  </si>
  <si>
    <t>Tuk tuk to white temple</t>
  </si>
  <si>
    <t>Bus Chiang Rai to Chiang Mai</t>
  </si>
  <si>
    <t>Taxi white temple to bus station</t>
  </si>
  <si>
    <t>Salsicha assada</t>
  </si>
  <si>
    <t>Chiang Rai</t>
  </si>
  <si>
    <t>Taxi train station to north gate</t>
  </si>
  <si>
    <t>Café da manha - pad thai/fanta</t>
  </si>
  <si>
    <t>2 pacote de lenço</t>
  </si>
  <si>
    <t>Agua/salgadinho/banana seca chips</t>
  </si>
  <si>
    <t>Better bed</t>
  </si>
  <si>
    <t>Chumphon</t>
  </si>
  <si>
    <t>Ferry boat</t>
  </si>
  <si>
    <t>Lomprayah Catamaran</t>
  </si>
  <si>
    <t>Lop Buri</t>
  </si>
  <si>
    <t>3 class seat without air</t>
  </si>
  <si>
    <t>Câmbio</t>
  </si>
  <si>
    <t>Tuk Tuk train station to hostel</t>
  </si>
  <si>
    <t>Hostel Room 31 - 3nigths</t>
  </si>
  <si>
    <t>Jantar - 65 cerveja/30 batata frita/85 salada e beef</t>
  </si>
  <si>
    <t>cerveja x2</t>
  </si>
  <si>
    <t>EUA</t>
  </si>
  <si>
    <t>Dallas</t>
  </si>
  <si>
    <t>Nomads Coral Grand</t>
  </si>
  <si>
    <t>Ao Nang</t>
  </si>
  <si>
    <t>Ticket 1 day pass temples</t>
  </si>
  <si>
    <t>Espeto frango x2</t>
  </si>
  <si>
    <t>Refrigerante</t>
  </si>
  <si>
    <t>Agua x2 500ml</t>
  </si>
  <si>
    <t>Almoço</t>
  </si>
  <si>
    <t>Cerveja 1l</t>
  </si>
  <si>
    <t>7eleven -agua 1l/refrigerante</t>
  </si>
  <si>
    <t>Cerveja lata</t>
  </si>
  <si>
    <t>Tuk tuk hostel to train station</t>
  </si>
  <si>
    <t>Train to Lop Buri 3nd class</t>
  </si>
  <si>
    <t>agua x2</t>
  </si>
  <si>
    <t>Guarda volumes Lop Buri statio</t>
  </si>
  <si>
    <t>Train Lop Buri to Bangkok 2nd class with air</t>
  </si>
  <si>
    <t>Camisa futebol Lup Buri</t>
  </si>
  <si>
    <t>Monkey temple</t>
  </si>
  <si>
    <t>Agua/refrigerante</t>
  </si>
  <si>
    <t>Banheiro train statio</t>
  </si>
  <si>
    <t>MTR to Sukhumvit</t>
  </si>
  <si>
    <t>BTS to Phra Khanong</t>
  </si>
  <si>
    <t>Mototaxi to hostel</t>
  </si>
  <si>
    <t>Hostel Better Bed - 3noites</t>
  </si>
  <si>
    <t>100 deposito chave</t>
  </si>
  <si>
    <t>MTR Asoki to Ekkamai</t>
  </si>
  <si>
    <t>Jantar KFC</t>
  </si>
  <si>
    <t>BTS day pass</t>
  </si>
  <si>
    <t>MTR day pass</t>
  </si>
  <si>
    <t>Golden Buddha temple</t>
  </si>
  <si>
    <t>Agua</t>
  </si>
  <si>
    <t>Toasted porc</t>
  </si>
  <si>
    <t>Boat ticket one way</t>
  </si>
  <si>
    <t>Sorvete coco</t>
  </si>
  <si>
    <t>Cerveja 600ml 90/Pad thai 60</t>
  </si>
  <si>
    <t>Boat ticket to central</t>
  </si>
  <si>
    <t>Jantar Cerveja 95</t>
  </si>
  <si>
    <t>MTR  day pass</t>
  </si>
  <si>
    <t>Train Bangkok to Chum Phon</t>
  </si>
  <si>
    <t>Bateria sjcam x2</t>
  </si>
  <si>
    <t>Case sjcam</t>
  </si>
  <si>
    <t>Otg cable 3.0 x2</t>
  </si>
  <si>
    <t>Case tablet thinkpad 8</t>
  </si>
  <si>
    <t>Tipo gasto</t>
  </si>
  <si>
    <t>Transporte</t>
  </si>
  <si>
    <t>Discovery</t>
  </si>
  <si>
    <t>Salad Beach Resort</t>
  </si>
  <si>
    <t>Cheeky Monkeys</t>
  </si>
  <si>
    <t>Almoço McDonalds</t>
  </si>
  <si>
    <t>Amendoim</t>
  </si>
  <si>
    <t>Cerveja 330ml</t>
  </si>
  <si>
    <t>BST Ekkamai to Asoki</t>
  </si>
  <si>
    <t>MTR Asoki to Huan Lamphong</t>
  </si>
  <si>
    <t>Bolacha x2/refrigerante/agua</t>
  </si>
  <si>
    <t>Ferry boat Chumpon to Ko Tao</t>
  </si>
  <si>
    <t>Bar hotel - cerveja 330ml/80 batata frita</t>
  </si>
  <si>
    <t>Mercado - 38 cerveja 330ml/440 protetor solar/150 inseticida</t>
  </si>
  <si>
    <t>Caerveja longneck</t>
  </si>
  <si>
    <t>Tour around Ko Tao</t>
  </si>
  <si>
    <t>Jantar - 95 Pad thai/90 sprin roll/100 cerveja 660ml</t>
  </si>
  <si>
    <t>Panqueca de coco</t>
  </si>
  <si>
    <t>Entrada parque marinho Ko Tao</t>
  </si>
  <si>
    <t>Cerveja chang long neck</t>
  </si>
  <si>
    <t>Jantar - 100 cerveja 660ml/80 rice w curry and prawn</t>
  </si>
  <si>
    <t>Icced coffe</t>
  </si>
  <si>
    <t>Cerveja long neck</t>
  </si>
  <si>
    <t>Jantar - 40 spring roll/70 noddles w chiken</t>
  </si>
  <si>
    <t>Panqueca doce</t>
  </si>
  <si>
    <t>Ao Nang Hostel for Backpacker</t>
  </si>
  <si>
    <t>Ferry + taxi to hostel</t>
  </si>
  <si>
    <t>Ibiza House Phi Phi</t>
  </si>
  <si>
    <t>Patong Studio Apartments</t>
  </si>
  <si>
    <t>03//12/2015</t>
  </si>
  <si>
    <t>transfer + ferry boat + bus</t>
  </si>
  <si>
    <t>Ferry Ko Tao to Ko Phangan - Discovery 09:00 - 10:30</t>
  </si>
  <si>
    <t>Taxi Ko Phangan pier to hotel</t>
  </si>
  <si>
    <t>Salad Beach Resort - 3 nights</t>
  </si>
  <si>
    <t>Mercado - 55 agua/135 cerveja long neck x3/80 bolacha</t>
  </si>
  <si>
    <t>Jartar - 120 cervea 660ml/130 fried chicken w curry</t>
  </si>
  <si>
    <t>Mercado - suco/salgadinho</t>
  </si>
  <si>
    <t>Almoço - 90 cerveja 660ml/30 arroz/100 curry frango</t>
  </si>
  <si>
    <t>Lavanderia 2.5 kg</t>
  </si>
  <si>
    <t>Mercado - 75 cerveja 660ml/40 salgadinho/10 pacoca/75 bolacha/20 fanta</t>
  </si>
  <si>
    <t>Almoço - 25 coca/80 spring roll/120 arroz com frutos do mar</t>
  </si>
  <si>
    <t>Cerveja 660ml</t>
  </si>
  <si>
    <t>Taxi hotel to Pier</t>
  </si>
  <si>
    <t>Ferry boat from Koh Phangan to Koh Samui + taxi hostel</t>
  </si>
  <si>
    <t>7eleven - 20 fanta/25 toddy/30 oreo/15 salgadinho/12 chocolate/14 bolacha salgada</t>
  </si>
  <si>
    <t>Almoco - 100 cerveja 660ml/100 pad Thai seafood</t>
  </si>
  <si>
    <t>Cerveja half pint</t>
  </si>
  <si>
    <t>Cheeky Monkeys hostel - 3 nights (300 key deposit)</t>
  </si>
  <si>
    <t>Tour Ang Thong at 25.11</t>
  </si>
  <si>
    <t>Jantar - Burguer King</t>
  </si>
  <si>
    <t>Pint Shinga x2</t>
  </si>
  <si>
    <t>7eleven - agua 1.5l/refrigerante</t>
  </si>
  <si>
    <t>Moto - 1 day</t>
  </si>
  <si>
    <t>Gasolina</t>
  </si>
  <si>
    <t>Gasolina posto 2l</t>
  </si>
  <si>
    <t>Almoço - 60 batata frita/80 arroz com frango/25 coca</t>
  </si>
  <si>
    <t>Cerveja long neck - Rasta bar</t>
  </si>
  <si>
    <t>Transfer + boat + bus from Ko Samui to Ao Nang</t>
  </si>
  <si>
    <t>Jantar - KFC</t>
  </si>
  <si>
    <t>Ping shinga x2</t>
  </si>
  <si>
    <t>Hostel Ao Nang Backpackers + 300 key deposit</t>
  </si>
  <si>
    <t>Cerveja Chang 660ml</t>
  </si>
  <si>
    <t>Almoco Pad Thai</t>
  </si>
  <si>
    <t>7eleven - 14 agua 1.5l/18 suco uva/23 moji</t>
  </si>
  <si>
    <t>Bar/balada</t>
  </si>
  <si>
    <t>Cerveja Chang 660ml x3</t>
  </si>
  <si>
    <t>40 iced ovomaltine/40 panqueca queijo ovo</t>
  </si>
  <si>
    <t>Almoco McDonalds</t>
  </si>
  <si>
    <t>Cerveja Tiger 660ml</t>
  </si>
  <si>
    <t xml:space="preserve">Tour full day 7 islands </t>
  </si>
  <si>
    <t>Jantar - 95 Pad Thai/Sopa Camaração/60 cerveja Shiang long neck</t>
  </si>
  <si>
    <t>Almoco - 80 pad thai/20 coca</t>
  </si>
  <si>
    <t>Ferry boat from Ao Nang to Ko Phi Phi</t>
  </si>
  <si>
    <t>Balada/bar</t>
  </si>
  <si>
    <t>7eleven - 16 suco de uva/30 bolacha/7 agua 400ml/10 mentos</t>
  </si>
  <si>
    <t>Almoco - 50 spring roll/70 fried rice/20 coca</t>
  </si>
  <si>
    <t>Hostel Ibiza House - 3 nights</t>
  </si>
  <si>
    <t>Agua 1.5l</t>
  </si>
  <si>
    <t>Jantar - 30 coca/80 spring roll/120 noddles w seafood</t>
  </si>
  <si>
    <t>Agua 400ml</t>
  </si>
  <si>
    <t>Fee view point</t>
  </si>
  <si>
    <t>Cerveja Chang 330ml</t>
  </si>
  <si>
    <t>Laundry service 1kg</t>
  </si>
  <si>
    <t>Boat trip full day</t>
  </si>
  <si>
    <t>Jantar - 20 espeto camarao/150 green curry w chicken/20 arroz/30 coca</t>
  </si>
  <si>
    <t>Fanta</t>
  </si>
  <si>
    <t>Suco</t>
  </si>
  <si>
    <t>Almoco - 120 chiken samosa/170 curry w chicken potatoes/20 arroz/60 cerveja chang long neck</t>
  </si>
  <si>
    <t>Cerveja chang 330ml</t>
  </si>
  <si>
    <t>English breakfast</t>
  </si>
  <si>
    <t>agua 1l</t>
  </si>
  <si>
    <t>Ferry boat from Ko Phi Phi to Phuket</t>
  </si>
  <si>
    <t>Mercado - 45 cerveja long neck/10 agua 1l</t>
  </si>
  <si>
    <t>Jantar - 60 cerveja chang long neck/150 shimp samosa/180 chicken w rice fried</t>
  </si>
  <si>
    <t>Suco uva</t>
  </si>
  <si>
    <t>7eleven - 20 fanta/20 muffin x2/38 oreo</t>
  </si>
  <si>
    <t>Transfer pier to Patong beach</t>
  </si>
  <si>
    <t>Patong Studio Apartments - 2 nigths</t>
  </si>
  <si>
    <t>Almoco KFC</t>
  </si>
  <si>
    <t>7 eleven - 12 agua 1.5l/cerveja Chinga long neck</t>
  </si>
  <si>
    <t>Cerveja Chang long neck</t>
  </si>
  <si>
    <t>Cerveja Shinga long neck</t>
  </si>
  <si>
    <t>Jantar - 100 spring roll/80 rice w seafood</t>
  </si>
  <si>
    <t>7 eleven - 28 chocolate/10 fanta</t>
  </si>
  <si>
    <t>7eleven</t>
  </si>
  <si>
    <t>Jantar - 200 bbq camarao/150 lula frita</t>
  </si>
  <si>
    <t>Ping Chang x4</t>
  </si>
  <si>
    <t>Panqueca coco</t>
  </si>
  <si>
    <t>Taxi to Phuket airport</t>
  </si>
  <si>
    <t>Aeroporto  - 30 auga 400ml/80 croissant</t>
  </si>
  <si>
    <t>Airport express to MTR Tsing Yi</t>
  </si>
  <si>
    <t>MTR tsing Yi to Jordan station</t>
  </si>
  <si>
    <t>Hoho Hostel - 2 nights</t>
  </si>
  <si>
    <t>Jantar - 25 cerveja/88 lula frita/60 macarrão com frango</t>
  </si>
  <si>
    <t>7eleven - 12 cerveja lata 450 ml/9 amendoim/14 agua 1l</t>
  </si>
  <si>
    <t>Pneu Specialized 29</t>
  </si>
  <si>
    <t>MTR Shumwo Po</t>
  </si>
  <si>
    <t>Blusa corta vento</t>
  </si>
  <si>
    <t>Almoço - 15 beef samosa/56 rice w chicken</t>
  </si>
  <si>
    <t>Bolsa prova dagua</t>
  </si>
  <si>
    <t>MTR to Mong Kok</t>
  </si>
  <si>
    <t>Mouse bt</t>
  </si>
  <si>
    <t>souvenir</t>
  </si>
  <si>
    <t>luz bicicleta x2</t>
  </si>
  <si>
    <t>Jantar McDonalds</t>
  </si>
  <si>
    <t xml:space="preserve">HK Express </t>
  </si>
  <si>
    <t xml:space="preserve">Hk Express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</si>
</sst>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&quot;\ #,##0.00"/>
    <numFmt numFmtId="165" formatCode="[$$-409]#,##0.0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0"/>
      <name val="Tahoma"/>
      <family val="2"/>
    </font>
    <font>
      <b/>
      <sz val="8"/>
      <color theme="1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1" fillId="0" borderId="0" xfId="0" applyNumberFormat="1" applyFont="1"/>
    <xf numFmtId="165" fontId="2" fillId="2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/>
    <xf numFmtId="165" fontId="1" fillId="3" borderId="0" xfId="0" applyNumberFormat="1" applyFont="1" applyFill="1" applyAlignment="1">
      <alignment horizontal="center"/>
    </xf>
    <xf numFmtId="14" fontId="4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2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Fill="1" applyAlignment="1">
      <alignment horizontal="center"/>
    </xf>
    <xf numFmtId="0" fontId="1" fillId="0" borderId="0" xfId="0" applyFont="1" applyFill="1"/>
    <xf numFmtId="165" fontId="1" fillId="0" borderId="0" xfId="0" applyNumberFormat="1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14" fontId="6" fillId="0" borderId="0" xfId="0" applyNumberFormat="1" applyFont="1"/>
    <xf numFmtId="14" fontId="6" fillId="2" borderId="0" xfId="0" applyNumberFormat="1" applyFont="1" applyFill="1"/>
    <xf numFmtId="165" fontId="6" fillId="2" borderId="0" xfId="0" applyNumberFormat="1" applyFont="1" applyFill="1"/>
    <xf numFmtId="165" fontId="0" fillId="0" borderId="0" xfId="0" applyNumberFormat="1"/>
    <xf numFmtId="165" fontId="0" fillId="3" borderId="0" xfId="0" applyNumberFormat="1" applyFill="1"/>
    <xf numFmtId="165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zoomScale="107" zoomScaleNormal="107" workbookViewId="0">
      <selection activeCell="J42" sqref="J42"/>
    </sheetView>
  </sheetViews>
  <sheetFormatPr defaultColWidth="11.28515625" defaultRowHeight="10.5" x14ac:dyDescent="0.15"/>
  <cols>
    <col min="1" max="1" width="10.7109375" style="7" bestFit="1" customWidth="1"/>
    <col min="2" max="3" width="9.85546875" style="6" bestFit="1" customWidth="1"/>
    <col min="4" max="5" width="10.7109375" style="6" bestFit="1" customWidth="1"/>
    <col min="6" max="6" width="8" style="6" customWidth="1"/>
    <col min="7" max="7" width="12" style="3" bestFit="1" customWidth="1"/>
    <col min="8" max="8" width="10.42578125" style="3" bestFit="1" customWidth="1"/>
    <col min="9" max="9" width="9.42578125" style="1" bestFit="1" customWidth="1"/>
    <col min="10" max="10" width="15" style="1" customWidth="1"/>
    <col min="11" max="11" width="6.7109375" style="8" customWidth="1"/>
    <col min="12" max="12" width="10.28515625" style="14" customWidth="1"/>
    <col min="13" max="13" width="8.85546875" style="13" bestFit="1" customWidth="1"/>
    <col min="14" max="14" width="8.28515625" style="6" customWidth="1"/>
    <col min="15" max="15" width="13.85546875" style="1" bestFit="1" customWidth="1"/>
    <col min="16" max="16" width="8.85546875" style="13" bestFit="1" customWidth="1"/>
    <col min="17" max="17" width="9.7109375" style="13" bestFit="1" customWidth="1"/>
    <col min="18" max="18" width="21.7109375" style="1" customWidth="1"/>
    <col min="19" max="19" width="7.7109375" style="13" bestFit="1" customWidth="1"/>
    <col min="20" max="20" width="9.28515625" style="6" customWidth="1"/>
    <col min="21" max="21" width="36" style="1" bestFit="1" customWidth="1"/>
    <col min="22" max="16384" width="11.28515625" style="1"/>
  </cols>
  <sheetData>
    <row r="1" spans="1:21" x14ac:dyDescent="0.15">
      <c r="B1" s="16" t="s">
        <v>35</v>
      </c>
      <c r="C1" s="17" t="s">
        <v>34</v>
      </c>
      <c r="D1" s="24" t="s">
        <v>79</v>
      </c>
    </row>
    <row r="2" spans="1:21" x14ac:dyDescent="0.15">
      <c r="A2" s="7" t="s">
        <v>120</v>
      </c>
      <c r="B2" s="15" t="s">
        <v>39</v>
      </c>
      <c r="C2" s="7" t="s">
        <v>38</v>
      </c>
      <c r="D2" s="7" t="s">
        <v>41</v>
      </c>
    </row>
    <row r="3" spans="1:21" x14ac:dyDescent="0.15">
      <c r="A3" s="7" t="s">
        <v>40</v>
      </c>
      <c r="B3" s="15">
        <v>4</v>
      </c>
      <c r="C3" s="7">
        <v>7.75</v>
      </c>
      <c r="D3" s="7">
        <v>35.200000000000003</v>
      </c>
      <c r="E3" s="7"/>
    </row>
    <row r="4" spans="1:21" s="9" customForma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19</v>
      </c>
      <c r="K4" s="2" t="s">
        <v>9</v>
      </c>
      <c r="L4" s="10" t="s">
        <v>10</v>
      </c>
      <c r="M4" s="12" t="s">
        <v>11</v>
      </c>
      <c r="N4" s="2" t="s">
        <v>12</v>
      </c>
      <c r="O4" s="2" t="s">
        <v>13</v>
      </c>
      <c r="P4" s="12" t="s">
        <v>11</v>
      </c>
      <c r="Q4" s="12" t="s">
        <v>37</v>
      </c>
      <c r="R4" s="2" t="s">
        <v>14</v>
      </c>
      <c r="S4" s="12" t="s">
        <v>11</v>
      </c>
      <c r="T4" s="2" t="s">
        <v>12</v>
      </c>
      <c r="U4" s="2" t="s">
        <v>15</v>
      </c>
    </row>
    <row r="5" spans="1:21" x14ac:dyDescent="0.15">
      <c r="A5" s="4">
        <v>42311</v>
      </c>
      <c r="B5" s="5">
        <v>42311</v>
      </c>
      <c r="C5" s="8">
        <v>0.4548611111111111</v>
      </c>
      <c r="D5" s="5">
        <v>42313</v>
      </c>
      <c r="E5" s="8">
        <v>0.77430555555555547</v>
      </c>
      <c r="F5" s="5" t="s">
        <v>16</v>
      </c>
      <c r="G5" s="3" t="s">
        <v>17</v>
      </c>
      <c r="H5" s="3" t="s">
        <v>20</v>
      </c>
      <c r="I5" s="1" t="s">
        <v>18</v>
      </c>
      <c r="J5" s="1" t="s">
        <v>21</v>
      </c>
      <c r="L5" s="18">
        <v>640</v>
      </c>
    </row>
    <row r="6" spans="1:21" x14ac:dyDescent="0.15">
      <c r="A6" s="4">
        <v>42312</v>
      </c>
      <c r="F6" s="6" t="s">
        <v>125</v>
      </c>
      <c r="G6" s="3" t="s">
        <v>126</v>
      </c>
      <c r="O6" s="19" t="s">
        <v>33</v>
      </c>
      <c r="P6" s="20">
        <v>27</v>
      </c>
      <c r="Q6" s="20">
        <v>208</v>
      </c>
      <c r="U6" s="1" t="s">
        <v>42</v>
      </c>
    </row>
    <row r="7" spans="1:21" x14ac:dyDescent="0.15">
      <c r="A7" s="4">
        <v>42313</v>
      </c>
      <c r="F7" s="6" t="s">
        <v>23</v>
      </c>
      <c r="G7" s="3" t="s">
        <v>20</v>
      </c>
      <c r="O7" s="19" t="s">
        <v>33</v>
      </c>
      <c r="P7" s="20">
        <f>Q7/C3</f>
        <v>27.096774193548388</v>
      </c>
      <c r="Q7" s="20">
        <v>210</v>
      </c>
    </row>
    <row r="8" spans="1:21" x14ac:dyDescent="0.15">
      <c r="A8" s="4">
        <v>42314</v>
      </c>
      <c r="B8" s="5"/>
      <c r="C8" s="5"/>
      <c r="D8" s="5"/>
      <c r="E8" s="5"/>
      <c r="F8" s="6" t="s">
        <v>23</v>
      </c>
      <c r="G8" s="3" t="s">
        <v>20</v>
      </c>
      <c r="O8" s="19" t="s">
        <v>33</v>
      </c>
      <c r="P8" s="20">
        <f>Q8/C3</f>
        <v>27.096774193548388</v>
      </c>
      <c r="Q8" s="20">
        <v>210</v>
      </c>
    </row>
    <row r="9" spans="1:21" x14ac:dyDescent="0.15">
      <c r="A9" s="4">
        <v>42315</v>
      </c>
      <c r="B9" s="5">
        <v>42315</v>
      </c>
      <c r="C9" s="8">
        <v>0.70486111111111116</v>
      </c>
      <c r="D9" s="5">
        <v>42315</v>
      </c>
      <c r="E9" s="8">
        <v>0.82986111111111116</v>
      </c>
      <c r="F9" s="6" t="s">
        <v>23</v>
      </c>
      <c r="G9" s="3" t="s">
        <v>20</v>
      </c>
      <c r="H9" s="3" t="s">
        <v>36</v>
      </c>
      <c r="I9" s="1" t="s">
        <v>18</v>
      </c>
      <c r="J9" s="1" t="s">
        <v>294</v>
      </c>
      <c r="L9" s="18">
        <f>M9*B3</f>
        <v>609.0322580645161</v>
      </c>
      <c r="M9" s="20">
        <f>N9/C3</f>
        <v>152.25806451612902</v>
      </c>
      <c r="N9" s="20">
        <v>1180</v>
      </c>
      <c r="O9" s="19" t="s">
        <v>46</v>
      </c>
      <c r="P9" s="20">
        <f>Q9/D3</f>
        <v>2.8409090909090908</v>
      </c>
      <c r="Q9" s="20">
        <v>100</v>
      </c>
      <c r="U9" s="1" t="s">
        <v>42</v>
      </c>
    </row>
    <row r="10" spans="1:21" x14ac:dyDescent="0.15">
      <c r="A10" s="4">
        <v>42316</v>
      </c>
      <c r="B10" s="5"/>
      <c r="C10" s="5"/>
      <c r="D10" s="5"/>
      <c r="E10" s="5"/>
      <c r="F10" s="6" t="s">
        <v>24</v>
      </c>
      <c r="G10" s="3" t="s">
        <v>36</v>
      </c>
      <c r="O10" s="19" t="s">
        <v>46</v>
      </c>
      <c r="P10" s="20">
        <f>Q10/D3</f>
        <v>2.8409090909090908</v>
      </c>
      <c r="Q10" s="20">
        <v>100</v>
      </c>
      <c r="R10" s="1" t="s">
        <v>44</v>
      </c>
    </row>
    <row r="11" spans="1:21" x14ac:dyDescent="0.15">
      <c r="A11" s="4">
        <v>42317</v>
      </c>
      <c r="B11" s="5"/>
      <c r="C11" s="5"/>
      <c r="D11" s="5"/>
      <c r="E11" s="5"/>
      <c r="F11" s="6" t="s">
        <v>24</v>
      </c>
      <c r="G11" s="3" t="s">
        <v>36</v>
      </c>
      <c r="O11" s="19" t="s">
        <v>46</v>
      </c>
      <c r="P11" s="20">
        <f>Q11/D3</f>
        <v>2.8409090909090908</v>
      </c>
      <c r="Q11" s="20">
        <v>100</v>
      </c>
      <c r="R11" s="1" t="s">
        <v>48</v>
      </c>
    </row>
    <row r="12" spans="1:21" x14ac:dyDescent="0.15">
      <c r="A12" s="4">
        <v>42318</v>
      </c>
      <c r="B12" s="5"/>
      <c r="C12" s="8"/>
      <c r="D12" s="5"/>
      <c r="E12" s="8"/>
      <c r="F12" s="6" t="s">
        <v>24</v>
      </c>
      <c r="G12" s="3" t="s">
        <v>36</v>
      </c>
      <c r="O12" s="19" t="s">
        <v>46</v>
      </c>
      <c r="P12" s="20">
        <f>Q12/D3</f>
        <v>2.8409090909090908</v>
      </c>
      <c r="Q12" s="20">
        <v>100</v>
      </c>
      <c r="R12" s="1" t="s">
        <v>43</v>
      </c>
    </row>
    <row r="13" spans="1:21" x14ac:dyDescent="0.15">
      <c r="A13" s="4">
        <v>42319</v>
      </c>
      <c r="B13" s="5">
        <v>42319</v>
      </c>
      <c r="C13" s="8">
        <v>0.36805555555555558</v>
      </c>
      <c r="D13" s="5">
        <v>42319</v>
      </c>
      <c r="E13" s="8">
        <v>0.75</v>
      </c>
      <c r="F13" s="6" t="s">
        <v>24</v>
      </c>
      <c r="G13" s="3" t="s">
        <v>36</v>
      </c>
      <c r="H13" s="3" t="s">
        <v>28</v>
      </c>
      <c r="I13" s="1" t="s">
        <v>50</v>
      </c>
      <c r="J13" s="1" t="s">
        <v>80</v>
      </c>
      <c r="M13" s="20">
        <f>N13/D3</f>
        <v>17.5</v>
      </c>
      <c r="N13" s="20">
        <v>616</v>
      </c>
      <c r="O13" s="19" t="s">
        <v>77</v>
      </c>
      <c r="P13" s="20">
        <f>Q13/D3</f>
        <v>6.6761363636363633</v>
      </c>
      <c r="Q13" s="20">
        <v>235</v>
      </c>
    </row>
    <row r="14" spans="1:21" x14ac:dyDescent="0.15">
      <c r="A14" s="4">
        <v>42320</v>
      </c>
      <c r="B14" s="5"/>
      <c r="C14" s="8"/>
      <c r="D14" s="5"/>
      <c r="E14" s="8"/>
      <c r="F14" s="6" t="s">
        <v>24</v>
      </c>
      <c r="G14" s="3" t="s">
        <v>28</v>
      </c>
      <c r="O14" s="19" t="s">
        <v>77</v>
      </c>
      <c r="P14" s="20">
        <f>Q14/D3</f>
        <v>6.6761363636363633</v>
      </c>
      <c r="Q14" s="20">
        <v>235</v>
      </c>
    </row>
    <row r="15" spans="1:21" x14ac:dyDescent="0.15">
      <c r="A15" s="4">
        <v>42321</v>
      </c>
      <c r="B15" s="5">
        <v>42319</v>
      </c>
      <c r="C15" s="8">
        <v>0.3611111111111111</v>
      </c>
      <c r="D15" s="5">
        <v>42319</v>
      </c>
      <c r="E15" s="8">
        <v>0.41666666666666669</v>
      </c>
      <c r="F15" s="6" t="s">
        <v>24</v>
      </c>
      <c r="G15" s="3" t="s">
        <v>28</v>
      </c>
      <c r="H15" s="3" t="s">
        <v>118</v>
      </c>
      <c r="I15" s="1" t="s">
        <v>50</v>
      </c>
      <c r="J15" s="1" t="s">
        <v>119</v>
      </c>
      <c r="K15" s="8">
        <v>6.25E-2</v>
      </c>
      <c r="M15" s="20">
        <f>N15/D3</f>
        <v>0.56818181818181812</v>
      </c>
      <c r="N15" s="20">
        <v>20</v>
      </c>
      <c r="O15" s="19" t="s">
        <v>114</v>
      </c>
      <c r="P15" s="20">
        <f>Q15/D3</f>
        <v>9.9431818181818166</v>
      </c>
      <c r="Q15" s="20">
        <v>350</v>
      </c>
      <c r="R15" s="1" t="s">
        <v>81</v>
      </c>
    </row>
    <row r="16" spans="1:21" x14ac:dyDescent="0.15">
      <c r="A16" s="4"/>
      <c r="B16" s="5">
        <v>42319</v>
      </c>
      <c r="C16" s="8">
        <v>0.51388888888888895</v>
      </c>
      <c r="D16" s="5">
        <v>42319</v>
      </c>
      <c r="E16" s="8">
        <v>0.63194444444444442</v>
      </c>
      <c r="F16" s="6" t="s">
        <v>24</v>
      </c>
      <c r="G16" s="3" t="s">
        <v>118</v>
      </c>
      <c r="H16" s="3" t="s">
        <v>27</v>
      </c>
      <c r="I16" s="1" t="s">
        <v>50</v>
      </c>
      <c r="J16" s="1" t="s">
        <v>80</v>
      </c>
      <c r="M16" s="20">
        <f>N16/D3</f>
        <v>4.3181818181818175</v>
      </c>
      <c r="N16" s="20">
        <v>152</v>
      </c>
      <c r="O16" s="30"/>
      <c r="P16" s="31"/>
      <c r="Q16" s="31"/>
    </row>
    <row r="17" spans="1:21" s="26" customFormat="1" x14ac:dyDescent="0.15">
      <c r="A17" s="21">
        <v>42319</v>
      </c>
      <c r="B17" s="22">
        <v>42319</v>
      </c>
      <c r="C17" s="23">
        <v>0.70833333333333337</v>
      </c>
      <c r="D17" s="22">
        <v>42320</v>
      </c>
      <c r="E17" s="23">
        <v>0.26041666666666669</v>
      </c>
      <c r="F17" s="24" t="s">
        <v>24</v>
      </c>
      <c r="G17" s="25" t="s">
        <v>36</v>
      </c>
      <c r="H17" s="25" t="s">
        <v>27</v>
      </c>
      <c r="I17" s="26" t="s">
        <v>50</v>
      </c>
      <c r="K17" s="23"/>
      <c r="L17" s="27"/>
      <c r="M17" s="28"/>
      <c r="N17" s="28"/>
      <c r="P17" s="28"/>
      <c r="Q17" s="29"/>
      <c r="R17" s="26" t="s">
        <v>49</v>
      </c>
      <c r="S17" s="28"/>
      <c r="T17" s="24"/>
      <c r="U17" s="26" t="s">
        <v>51</v>
      </c>
    </row>
    <row r="18" spans="1:21" s="26" customFormat="1" x14ac:dyDescent="0.15">
      <c r="A18" s="21">
        <v>42320</v>
      </c>
      <c r="B18" s="24"/>
      <c r="C18" s="24"/>
      <c r="D18" s="24"/>
      <c r="E18" s="24"/>
      <c r="F18" s="24" t="s">
        <v>24</v>
      </c>
      <c r="G18" s="25" t="s">
        <v>27</v>
      </c>
      <c r="H18" s="25"/>
      <c r="K18" s="23"/>
      <c r="L18" s="27"/>
      <c r="M18" s="28"/>
      <c r="N18" s="24"/>
      <c r="P18" s="28"/>
      <c r="Q18" s="29"/>
      <c r="R18" s="26" t="s">
        <v>47</v>
      </c>
      <c r="S18" s="28"/>
      <c r="T18" s="24"/>
    </row>
    <row r="19" spans="1:21" s="26" customFormat="1" x14ac:dyDescent="0.15">
      <c r="A19" s="21">
        <v>42321</v>
      </c>
      <c r="B19" s="24"/>
      <c r="C19" s="24"/>
      <c r="D19" s="24"/>
      <c r="E19" s="24"/>
      <c r="F19" s="24" t="s">
        <v>24</v>
      </c>
      <c r="G19" s="25" t="s">
        <v>27</v>
      </c>
      <c r="H19" s="25"/>
      <c r="K19" s="23"/>
      <c r="L19" s="27"/>
      <c r="M19" s="28"/>
      <c r="N19" s="24"/>
      <c r="P19" s="28"/>
      <c r="Q19" s="29"/>
      <c r="R19" s="26" t="s">
        <v>45</v>
      </c>
      <c r="S19" s="28"/>
      <c r="T19" s="24"/>
    </row>
    <row r="20" spans="1:21" x14ac:dyDescent="0.15">
      <c r="A20" s="4">
        <v>42322</v>
      </c>
      <c r="F20" s="6" t="s">
        <v>24</v>
      </c>
      <c r="G20" s="3" t="s">
        <v>27</v>
      </c>
      <c r="O20" s="19" t="s">
        <v>114</v>
      </c>
      <c r="P20" s="20">
        <f>Q20/D3</f>
        <v>9.9431818181818166</v>
      </c>
      <c r="Q20" s="20">
        <v>350</v>
      </c>
    </row>
    <row r="21" spans="1:21" x14ac:dyDescent="0.15">
      <c r="A21" s="4">
        <v>42323</v>
      </c>
      <c r="B21" s="5"/>
      <c r="C21" s="8"/>
      <c r="D21" s="5"/>
      <c r="F21" s="6" t="s">
        <v>24</v>
      </c>
      <c r="G21" s="3" t="s">
        <v>27</v>
      </c>
      <c r="O21" s="19" t="s">
        <v>114</v>
      </c>
      <c r="P21" s="20">
        <f>Q21/D3</f>
        <v>9.9431818181818166</v>
      </c>
      <c r="Q21" s="20">
        <v>350</v>
      </c>
    </row>
    <row r="22" spans="1:21" x14ac:dyDescent="0.15">
      <c r="A22" s="4">
        <v>42324</v>
      </c>
      <c r="B22" s="5">
        <v>42324</v>
      </c>
      <c r="C22" s="8">
        <v>0.95138888888888884</v>
      </c>
      <c r="D22" s="5">
        <v>42325</v>
      </c>
      <c r="E22" s="8">
        <v>0.24930555555555556</v>
      </c>
      <c r="F22" s="6" t="s">
        <v>24</v>
      </c>
      <c r="G22" s="3" t="s">
        <v>27</v>
      </c>
      <c r="H22" s="3" t="s">
        <v>115</v>
      </c>
      <c r="I22" s="1" t="s">
        <v>50</v>
      </c>
      <c r="J22" s="1" t="s">
        <v>80</v>
      </c>
      <c r="M22" s="20">
        <f>N22/D3</f>
        <v>14.488636363636363</v>
      </c>
      <c r="N22" s="20">
        <v>510</v>
      </c>
      <c r="O22" s="30"/>
      <c r="P22" s="31"/>
      <c r="Q22" s="31"/>
    </row>
    <row r="23" spans="1:21" x14ac:dyDescent="0.15">
      <c r="A23" s="4"/>
      <c r="B23" s="5">
        <v>42325</v>
      </c>
      <c r="C23" s="8">
        <v>0.29166666666666669</v>
      </c>
      <c r="D23" s="5">
        <v>42325</v>
      </c>
      <c r="E23" s="8">
        <v>0.35416666666666669</v>
      </c>
      <c r="F23" s="6" t="s">
        <v>24</v>
      </c>
      <c r="G23" s="3" t="s">
        <v>115</v>
      </c>
      <c r="H23" s="3" t="s">
        <v>30</v>
      </c>
      <c r="I23" s="1" t="s">
        <v>116</v>
      </c>
      <c r="J23" s="1" t="s">
        <v>117</v>
      </c>
      <c r="M23" s="20"/>
      <c r="N23" s="20">
        <v>500</v>
      </c>
      <c r="O23" s="30"/>
      <c r="P23" s="31"/>
      <c r="Q23" s="31"/>
    </row>
    <row r="24" spans="1:21" x14ac:dyDescent="0.15">
      <c r="A24" s="4">
        <v>42325</v>
      </c>
      <c r="B24" s="5"/>
      <c r="C24" s="8"/>
      <c r="D24" s="5"/>
      <c r="F24" s="6" t="s">
        <v>24</v>
      </c>
      <c r="G24" s="3" t="s">
        <v>30</v>
      </c>
      <c r="O24" s="19" t="s">
        <v>127</v>
      </c>
      <c r="P24" s="20">
        <f>Q24/D3</f>
        <v>19.886363636363633</v>
      </c>
      <c r="Q24" s="20">
        <v>700</v>
      </c>
    </row>
    <row r="25" spans="1:21" x14ac:dyDescent="0.15">
      <c r="A25" s="4">
        <v>42326</v>
      </c>
      <c r="B25" s="5"/>
      <c r="C25" s="8"/>
      <c r="D25" s="5"/>
      <c r="F25" s="6" t="s">
        <v>24</v>
      </c>
      <c r="G25" s="3" t="s">
        <v>30</v>
      </c>
      <c r="O25" s="19" t="s">
        <v>127</v>
      </c>
      <c r="P25" s="20">
        <f>Q25/D3</f>
        <v>19.886363636363633</v>
      </c>
      <c r="Q25" s="20">
        <v>700</v>
      </c>
    </row>
    <row r="26" spans="1:21" s="26" customFormat="1" x14ac:dyDescent="0.15">
      <c r="A26" s="21">
        <v>42324</v>
      </c>
      <c r="B26" s="22">
        <v>42324</v>
      </c>
      <c r="C26" s="23">
        <v>0.77083333333333337</v>
      </c>
      <c r="D26" s="22">
        <v>42325</v>
      </c>
      <c r="E26" s="23">
        <v>0.45833333333333331</v>
      </c>
      <c r="F26" s="24" t="s">
        <v>24</v>
      </c>
      <c r="G26" s="25" t="s">
        <v>27</v>
      </c>
      <c r="H26" s="25" t="s">
        <v>22</v>
      </c>
      <c r="I26" s="26" t="s">
        <v>52</v>
      </c>
      <c r="K26" s="23"/>
      <c r="L26" s="27"/>
      <c r="M26" s="28"/>
      <c r="N26" s="28"/>
      <c r="O26" s="25"/>
      <c r="P26" s="28"/>
      <c r="Q26" s="29"/>
      <c r="S26" s="28"/>
      <c r="T26" s="24"/>
    </row>
    <row r="27" spans="1:21" s="26" customFormat="1" x14ac:dyDescent="0.15">
      <c r="A27" s="21">
        <v>42325</v>
      </c>
      <c r="B27" s="24"/>
      <c r="C27" s="24"/>
      <c r="D27" s="24"/>
      <c r="E27" s="24"/>
      <c r="F27" s="24" t="s">
        <v>24</v>
      </c>
      <c r="G27" s="25" t="s">
        <v>22</v>
      </c>
      <c r="H27" s="25"/>
      <c r="K27" s="23"/>
      <c r="L27" s="27"/>
      <c r="M27" s="28"/>
      <c r="N27" s="24"/>
      <c r="P27" s="28"/>
      <c r="Q27" s="28"/>
      <c r="S27" s="28"/>
      <c r="T27" s="24"/>
    </row>
    <row r="28" spans="1:21" s="26" customFormat="1" x14ac:dyDescent="0.15">
      <c r="A28" s="21">
        <v>42326</v>
      </c>
      <c r="B28" s="24"/>
      <c r="C28" s="24"/>
      <c r="D28" s="24"/>
      <c r="E28" s="24"/>
      <c r="F28" s="24" t="s">
        <v>24</v>
      </c>
      <c r="G28" s="25" t="s">
        <v>22</v>
      </c>
      <c r="H28" s="25"/>
      <c r="K28" s="23"/>
      <c r="L28" s="27"/>
      <c r="M28" s="28"/>
      <c r="N28" s="24"/>
      <c r="P28" s="28"/>
      <c r="Q28" s="28"/>
      <c r="S28" s="28"/>
      <c r="T28" s="24"/>
    </row>
    <row r="29" spans="1:21" x14ac:dyDescent="0.15">
      <c r="A29" s="4">
        <v>42327</v>
      </c>
      <c r="B29" s="5"/>
      <c r="C29" s="8"/>
      <c r="D29" s="5"/>
      <c r="E29" s="8"/>
      <c r="F29" s="6" t="s">
        <v>24</v>
      </c>
      <c r="G29" s="3" t="s">
        <v>30</v>
      </c>
      <c r="O29" s="19" t="s">
        <v>127</v>
      </c>
      <c r="P29" s="20">
        <f>Q29/D3</f>
        <v>19.886363636363633</v>
      </c>
      <c r="Q29" s="20">
        <v>700</v>
      </c>
    </row>
    <row r="30" spans="1:21" x14ac:dyDescent="0.15">
      <c r="A30" s="4">
        <v>42328</v>
      </c>
      <c r="B30" s="5">
        <v>42328</v>
      </c>
      <c r="C30" s="8">
        <v>0.375</v>
      </c>
      <c r="D30" s="5">
        <v>42328</v>
      </c>
      <c r="E30" s="8">
        <v>0.4375</v>
      </c>
      <c r="F30" s="6" t="s">
        <v>24</v>
      </c>
      <c r="G30" s="3" t="s">
        <v>30</v>
      </c>
      <c r="H30" s="3" t="s">
        <v>29</v>
      </c>
      <c r="I30" s="1" t="s">
        <v>116</v>
      </c>
      <c r="J30" s="1" t="s">
        <v>171</v>
      </c>
      <c r="M30" s="20">
        <f>N30/D3</f>
        <v>12.21590909090909</v>
      </c>
      <c r="N30" s="20">
        <v>430</v>
      </c>
      <c r="O30" s="19" t="s">
        <v>172</v>
      </c>
      <c r="P30" s="20">
        <f>Q30/D3</f>
        <v>19.176136363636363</v>
      </c>
      <c r="Q30" s="20">
        <v>675</v>
      </c>
    </row>
    <row r="31" spans="1:21" x14ac:dyDescent="0.15">
      <c r="A31" s="4">
        <v>42329</v>
      </c>
      <c r="F31" s="6" t="s">
        <v>24</v>
      </c>
      <c r="G31" s="3" t="s">
        <v>29</v>
      </c>
      <c r="O31" s="19" t="s">
        <v>172</v>
      </c>
      <c r="P31" s="20">
        <f>Q31/D3</f>
        <v>19.176136363636363</v>
      </c>
      <c r="Q31" s="20">
        <v>675</v>
      </c>
    </row>
    <row r="32" spans="1:21" x14ac:dyDescent="0.15">
      <c r="A32" s="4">
        <v>42330</v>
      </c>
      <c r="F32" s="6" t="s">
        <v>24</v>
      </c>
      <c r="G32" s="3" t="s">
        <v>29</v>
      </c>
      <c r="O32" s="19" t="s">
        <v>172</v>
      </c>
      <c r="P32" s="20">
        <f>Q32/D3</f>
        <v>19.176136363636363</v>
      </c>
      <c r="Q32" s="20">
        <v>675</v>
      </c>
    </row>
    <row r="33" spans="1:21" x14ac:dyDescent="0.15">
      <c r="A33" s="4">
        <v>42331</v>
      </c>
      <c r="B33" s="5">
        <v>42331</v>
      </c>
      <c r="D33" s="5">
        <v>42331</v>
      </c>
      <c r="F33" s="6" t="s">
        <v>24</v>
      </c>
      <c r="G33" s="3" t="s">
        <v>29</v>
      </c>
      <c r="H33" s="3" t="s">
        <v>31</v>
      </c>
      <c r="I33" s="1" t="s">
        <v>116</v>
      </c>
      <c r="J33" s="1" t="s">
        <v>195</v>
      </c>
      <c r="M33" s="20">
        <f>N33/D3</f>
        <v>14.204545454545453</v>
      </c>
      <c r="N33" s="20">
        <v>500</v>
      </c>
      <c r="O33" s="19" t="s">
        <v>173</v>
      </c>
      <c r="P33" s="20">
        <f>Q33/D3</f>
        <v>14.204545454545453</v>
      </c>
      <c r="Q33" s="20">
        <v>500</v>
      </c>
    </row>
    <row r="34" spans="1:21" x14ac:dyDescent="0.15">
      <c r="A34" s="4">
        <v>42332</v>
      </c>
      <c r="F34" s="6" t="s">
        <v>24</v>
      </c>
      <c r="G34" s="3" t="s">
        <v>31</v>
      </c>
      <c r="O34" s="19" t="s">
        <v>173</v>
      </c>
      <c r="P34" s="20">
        <f>Q34/D3</f>
        <v>14.204545454545453</v>
      </c>
      <c r="Q34" s="20">
        <v>500</v>
      </c>
    </row>
    <row r="35" spans="1:21" x14ac:dyDescent="0.15">
      <c r="A35" s="4">
        <v>42333</v>
      </c>
      <c r="F35" s="6" t="s">
        <v>24</v>
      </c>
      <c r="G35" s="3" t="s">
        <v>31</v>
      </c>
      <c r="O35" s="19" t="s">
        <v>173</v>
      </c>
      <c r="P35" s="20">
        <f>Q35/D3</f>
        <v>14.204545454545453</v>
      </c>
      <c r="Q35" s="20">
        <v>500</v>
      </c>
    </row>
    <row r="36" spans="1:21" x14ac:dyDescent="0.15">
      <c r="A36" s="4">
        <v>42334</v>
      </c>
      <c r="F36" s="6" t="s">
        <v>24</v>
      </c>
      <c r="G36" s="3" t="s">
        <v>31</v>
      </c>
      <c r="H36" s="3" t="s">
        <v>128</v>
      </c>
      <c r="I36" s="1" t="s">
        <v>116</v>
      </c>
      <c r="J36" s="1" t="s">
        <v>199</v>
      </c>
      <c r="M36" s="20">
        <f>N36/D3</f>
        <v>18.46590909090909</v>
      </c>
      <c r="N36" s="20">
        <v>650</v>
      </c>
      <c r="O36" s="19" t="s">
        <v>194</v>
      </c>
      <c r="P36" s="20">
        <f>Q36/D3</f>
        <v>9.9431818181818166</v>
      </c>
      <c r="Q36" s="20">
        <v>350</v>
      </c>
    </row>
    <row r="37" spans="1:21" x14ac:dyDescent="0.15">
      <c r="A37" s="4">
        <v>42335</v>
      </c>
      <c r="F37" s="6" t="s">
        <v>24</v>
      </c>
      <c r="G37" s="3" t="s">
        <v>128</v>
      </c>
      <c r="O37" s="19" t="s">
        <v>194</v>
      </c>
      <c r="P37" s="20">
        <f>Q37/D3</f>
        <v>9.9431818181818166</v>
      </c>
      <c r="Q37" s="20">
        <v>350</v>
      </c>
    </row>
    <row r="38" spans="1:21" x14ac:dyDescent="0.15">
      <c r="A38" s="4">
        <v>42336</v>
      </c>
      <c r="F38" s="6" t="s">
        <v>24</v>
      </c>
      <c r="G38" s="3" t="s">
        <v>128</v>
      </c>
      <c r="O38" s="19" t="s">
        <v>194</v>
      </c>
      <c r="P38" s="20">
        <f>Q38/D3</f>
        <v>9.9431818181818166</v>
      </c>
      <c r="Q38" s="20">
        <v>350</v>
      </c>
    </row>
    <row r="39" spans="1:21" x14ac:dyDescent="0.15">
      <c r="A39" s="4">
        <v>42337</v>
      </c>
      <c r="F39" s="6" t="s">
        <v>24</v>
      </c>
      <c r="G39" s="3" t="s">
        <v>128</v>
      </c>
      <c r="H39" s="3" t="s">
        <v>26</v>
      </c>
      <c r="I39" s="1" t="s">
        <v>116</v>
      </c>
      <c r="M39" s="20">
        <f>N39/D3</f>
        <v>8.5227272727272716</v>
      </c>
      <c r="N39" s="20">
        <v>300</v>
      </c>
      <c r="O39" s="19" t="s">
        <v>196</v>
      </c>
      <c r="P39" s="20">
        <f>Q39/D3</f>
        <v>17.045454545454543</v>
      </c>
      <c r="Q39" s="20">
        <v>600</v>
      </c>
    </row>
    <row r="40" spans="1:21" x14ac:dyDescent="0.15">
      <c r="A40" s="4">
        <v>42338</v>
      </c>
      <c r="F40" s="6" t="s">
        <v>24</v>
      </c>
      <c r="G40" s="3" t="s">
        <v>26</v>
      </c>
      <c r="O40" s="19" t="s">
        <v>196</v>
      </c>
      <c r="P40" s="20">
        <f>Q40/D3</f>
        <v>17.045454545454543</v>
      </c>
      <c r="Q40" s="20">
        <v>600</v>
      </c>
    </row>
    <row r="41" spans="1:21" x14ac:dyDescent="0.15">
      <c r="A41" s="4">
        <v>42339</v>
      </c>
      <c r="F41" s="6" t="s">
        <v>24</v>
      </c>
      <c r="G41" s="3" t="s">
        <v>26</v>
      </c>
      <c r="O41" s="19" t="s">
        <v>196</v>
      </c>
      <c r="P41" s="20">
        <f>Q41/D3</f>
        <v>17.045454545454543</v>
      </c>
      <c r="Q41" s="20">
        <v>600</v>
      </c>
    </row>
    <row r="42" spans="1:21" x14ac:dyDescent="0.15">
      <c r="A42" s="4">
        <v>42340</v>
      </c>
      <c r="F42" s="6" t="s">
        <v>24</v>
      </c>
      <c r="G42" s="3" t="s">
        <v>26</v>
      </c>
      <c r="O42" s="19" t="s">
        <v>196</v>
      </c>
      <c r="P42" s="20">
        <f>Q42/D3</f>
        <v>17.045454545454543</v>
      </c>
      <c r="Q42" s="20">
        <v>600</v>
      </c>
    </row>
    <row r="43" spans="1:21" x14ac:dyDescent="0.15">
      <c r="A43" s="4">
        <v>42341</v>
      </c>
      <c r="B43" s="6" t="s">
        <v>198</v>
      </c>
      <c r="C43" s="8">
        <v>0.45833333333333331</v>
      </c>
      <c r="D43" s="5">
        <v>42341</v>
      </c>
      <c r="E43" s="8">
        <v>0.54166666666666663</v>
      </c>
      <c r="F43" s="6" t="s">
        <v>24</v>
      </c>
      <c r="G43" s="3" t="s">
        <v>26</v>
      </c>
      <c r="H43" s="3" t="s">
        <v>22</v>
      </c>
      <c r="I43" s="1" t="s">
        <v>116</v>
      </c>
      <c r="M43" s="20">
        <f>N43/D3</f>
        <v>5.6818181818181817</v>
      </c>
      <c r="N43" s="20">
        <v>200</v>
      </c>
      <c r="O43" s="19" t="s">
        <v>197</v>
      </c>
      <c r="P43" s="20">
        <f>Q43/D3</f>
        <v>5.5397727272727266</v>
      </c>
      <c r="Q43" s="20">
        <v>195</v>
      </c>
    </row>
    <row r="44" spans="1:21" x14ac:dyDescent="0.15">
      <c r="A44" s="4">
        <v>42342</v>
      </c>
      <c r="F44" s="6" t="s">
        <v>24</v>
      </c>
      <c r="G44" s="3" t="s">
        <v>22</v>
      </c>
      <c r="O44" s="19" t="s">
        <v>197</v>
      </c>
      <c r="P44" s="20">
        <f>Q44/D3</f>
        <v>5.5397727272727266</v>
      </c>
      <c r="Q44" s="20">
        <v>195</v>
      </c>
    </row>
    <row r="45" spans="1:21" x14ac:dyDescent="0.15">
      <c r="A45" s="4">
        <v>42343</v>
      </c>
      <c r="B45" s="5">
        <v>42313</v>
      </c>
      <c r="C45" s="8">
        <v>0.2638888888888889</v>
      </c>
      <c r="D45" s="5">
        <v>42313</v>
      </c>
      <c r="E45" s="8">
        <v>0.44791666666666669</v>
      </c>
      <c r="F45" s="6" t="s">
        <v>23</v>
      </c>
      <c r="G45" s="3" t="s">
        <v>22</v>
      </c>
      <c r="H45" s="3" t="s">
        <v>20</v>
      </c>
      <c r="I45" s="1" t="s">
        <v>18</v>
      </c>
      <c r="J45" s="1" t="s">
        <v>295</v>
      </c>
      <c r="M45" s="20">
        <f>N45/D3</f>
        <v>87.61363636363636</v>
      </c>
      <c r="N45" s="20">
        <v>3084</v>
      </c>
      <c r="O45" s="19" t="s">
        <v>33</v>
      </c>
      <c r="P45" s="20">
        <v>230</v>
      </c>
      <c r="Q45" s="20">
        <f>P45/C3</f>
        <v>29.677419354838708</v>
      </c>
      <c r="U45" s="1" t="s">
        <v>42</v>
      </c>
    </row>
    <row r="46" spans="1:21" x14ac:dyDescent="0.15">
      <c r="A46" s="4">
        <v>42344</v>
      </c>
      <c r="F46" s="6" t="s">
        <v>23</v>
      </c>
      <c r="G46" s="3" t="s">
        <v>20</v>
      </c>
      <c r="H46" s="3" t="s">
        <v>25</v>
      </c>
      <c r="J46" s="1" t="s">
        <v>32</v>
      </c>
      <c r="O46" s="19" t="s">
        <v>33</v>
      </c>
      <c r="P46" s="20">
        <v>230</v>
      </c>
      <c r="Q46" s="20">
        <f>P46/C3</f>
        <v>29.677419354838708</v>
      </c>
    </row>
    <row r="47" spans="1:21" x14ac:dyDescent="0.15">
      <c r="A47" s="4">
        <v>42345</v>
      </c>
      <c r="B47" s="5">
        <v>42345</v>
      </c>
      <c r="C47" s="8">
        <v>0.56944444444444442</v>
      </c>
      <c r="D47" s="5">
        <v>42346</v>
      </c>
      <c r="E47" s="8">
        <v>2.7777777777777776E-2</v>
      </c>
      <c r="F47" s="6" t="s">
        <v>23</v>
      </c>
      <c r="G47" s="3" t="s">
        <v>20</v>
      </c>
      <c r="H47" s="3" t="s">
        <v>17</v>
      </c>
      <c r="I47" s="1" t="s">
        <v>18</v>
      </c>
    </row>
    <row r="48" spans="1:21" x14ac:dyDescent="0.15">
      <c r="O48" s="1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1"/>
  <sheetViews>
    <sheetView zoomScale="94" zoomScaleNormal="132" workbookViewId="0">
      <selection activeCell="D6" sqref="D6"/>
    </sheetView>
  </sheetViews>
  <sheetFormatPr defaultRowHeight="15" x14ac:dyDescent="0.25"/>
  <cols>
    <col min="1" max="1" width="11.140625" style="34" bestFit="1" customWidth="1"/>
    <col min="2" max="2" width="12" style="33" customWidth="1"/>
    <col min="3" max="3" width="10.7109375" style="37" bestFit="1" customWidth="1"/>
    <col min="5" max="5" width="10" style="37" bestFit="1" customWidth="1"/>
    <col min="6" max="6" width="76.7109375" bestFit="1" customWidth="1"/>
    <col min="7" max="7" width="14.28515625" customWidth="1"/>
    <col min="8" max="8" width="14.140625" customWidth="1"/>
    <col min="9" max="9" width="27" customWidth="1"/>
  </cols>
  <sheetData>
    <row r="1" spans="1:21" s="1" customFormat="1" ht="10.5" x14ac:dyDescent="0.15">
      <c r="A1" s="7" t="s">
        <v>120</v>
      </c>
      <c r="B1" s="15" t="s">
        <v>39</v>
      </c>
      <c r="C1" s="15" t="s">
        <v>38</v>
      </c>
      <c r="D1" s="7" t="s">
        <v>41</v>
      </c>
      <c r="E1" s="13"/>
      <c r="F1" s="6"/>
      <c r="G1" s="6"/>
      <c r="H1" s="3"/>
      <c r="I1" s="3"/>
      <c r="L1" s="8"/>
      <c r="M1" s="14"/>
      <c r="N1" s="13"/>
      <c r="O1" s="6"/>
      <c r="Q1" s="13"/>
      <c r="R1" s="13"/>
      <c r="T1" s="13"/>
      <c r="U1" s="6"/>
    </row>
    <row r="2" spans="1:21" s="1" customFormat="1" ht="10.5" x14ac:dyDescent="0.15">
      <c r="A2" s="7" t="s">
        <v>40</v>
      </c>
      <c r="B2" s="15">
        <v>4</v>
      </c>
      <c r="C2" s="15">
        <v>7.75</v>
      </c>
      <c r="D2" s="7">
        <v>35.200000000000003</v>
      </c>
      <c r="E2" s="15"/>
      <c r="F2" s="6"/>
      <c r="G2" s="6"/>
      <c r="H2" s="3"/>
      <c r="I2" s="3"/>
      <c r="L2" s="8"/>
      <c r="M2" s="14"/>
      <c r="N2" s="13"/>
      <c r="O2" s="6"/>
      <c r="Q2" s="13"/>
      <c r="R2" s="13"/>
      <c r="T2" s="13"/>
      <c r="U2" s="6"/>
    </row>
    <row r="3" spans="1:21" x14ac:dyDescent="0.25">
      <c r="A3" s="35" t="s">
        <v>0</v>
      </c>
      <c r="B3" s="32" t="s">
        <v>44</v>
      </c>
      <c r="C3" s="36" t="s">
        <v>70</v>
      </c>
      <c r="D3" s="32" t="s">
        <v>57</v>
      </c>
      <c r="E3" s="36" t="s">
        <v>11</v>
      </c>
      <c r="F3" s="32"/>
      <c r="G3" s="32" t="s">
        <v>169</v>
      </c>
      <c r="H3" s="32" t="s">
        <v>58</v>
      </c>
      <c r="I3" s="32" t="s">
        <v>15</v>
      </c>
    </row>
    <row r="4" spans="1:21" x14ac:dyDescent="0.25">
      <c r="A4" s="34" t="s">
        <v>74</v>
      </c>
      <c r="B4" s="33" t="s">
        <v>20</v>
      </c>
      <c r="C4" s="37">
        <v>60</v>
      </c>
      <c r="D4" t="s">
        <v>38</v>
      </c>
      <c r="F4" t="s">
        <v>53</v>
      </c>
      <c r="G4" t="s">
        <v>170</v>
      </c>
    </row>
    <row r="5" spans="1:21" x14ac:dyDescent="0.25">
      <c r="C5" s="37">
        <v>10.5</v>
      </c>
      <c r="F5" t="s">
        <v>54</v>
      </c>
    </row>
    <row r="6" spans="1:21" x14ac:dyDescent="0.25">
      <c r="C6" s="37">
        <v>85</v>
      </c>
      <c r="F6" t="s">
        <v>55</v>
      </c>
    </row>
    <row r="7" spans="1:21" x14ac:dyDescent="0.25">
      <c r="C7" s="37">
        <v>38</v>
      </c>
      <c r="F7" t="s">
        <v>56</v>
      </c>
    </row>
    <row r="8" spans="1:21" x14ac:dyDescent="0.25">
      <c r="C8" s="38">
        <f>SUM(C4:C7)</f>
        <v>193.5</v>
      </c>
      <c r="E8" s="37">
        <f>C8/C2</f>
        <v>24.967741935483872</v>
      </c>
    </row>
    <row r="9" spans="1:21" x14ac:dyDescent="0.25">
      <c r="C9" s="39"/>
    </row>
    <row r="10" spans="1:21" x14ac:dyDescent="0.25">
      <c r="A10" s="34" t="s">
        <v>59</v>
      </c>
      <c r="B10" s="33" t="s">
        <v>20</v>
      </c>
      <c r="C10" s="37">
        <v>19</v>
      </c>
      <c r="F10" t="s">
        <v>60</v>
      </c>
    </row>
    <row r="11" spans="1:21" x14ac:dyDescent="0.25">
      <c r="C11" s="37">
        <v>20</v>
      </c>
      <c r="F11" t="s">
        <v>61</v>
      </c>
    </row>
    <row r="12" spans="1:21" x14ac:dyDescent="0.25">
      <c r="C12" s="37">
        <v>17.2</v>
      </c>
      <c r="F12" t="s">
        <v>62</v>
      </c>
    </row>
    <row r="13" spans="1:21" x14ac:dyDescent="0.25">
      <c r="C13" s="37">
        <v>29.9</v>
      </c>
      <c r="F13" t="s">
        <v>63</v>
      </c>
    </row>
    <row r="14" spans="1:21" x14ac:dyDescent="0.25">
      <c r="C14" s="37">
        <v>7.2</v>
      </c>
      <c r="F14" t="s">
        <v>64</v>
      </c>
    </row>
    <row r="15" spans="1:21" x14ac:dyDescent="0.25">
      <c r="C15" s="37">
        <v>23</v>
      </c>
      <c r="F15" t="s">
        <v>65</v>
      </c>
    </row>
    <row r="16" spans="1:21" x14ac:dyDescent="0.25">
      <c r="C16" s="37">
        <v>2.5</v>
      </c>
      <c r="F16" t="s">
        <v>66</v>
      </c>
    </row>
    <row r="17" spans="1:8" x14ac:dyDescent="0.25">
      <c r="C17" s="37">
        <v>420</v>
      </c>
      <c r="F17" t="s">
        <v>67</v>
      </c>
    </row>
    <row r="18" spans="1:8" x14ac:dyDescent="0.25">
      <c r="C18" s="37">
        <v>35</v>
      </c>
      <c r="F18" t="s">
        <v>71</v>
      </c>
    </row>
    <row r="19" spans="1:8" x14ac:dyDescent="0.25">
      <c r="C19" s="37">
        <v>90</v>
      </c>
      <c r="F19" t="s">
        <v>72</v>
      </c>
    </row>
    <row r="20" spans="1:8" x14ac:dyDescent="0.25">
      <c r="C20" s="37">
        <v>31.9</v>
      </c>
      <c r="F20" t="s">
        <v>73</v>
      </c>
    </row>
    <row r="21" spans="1:8" x14ac:dyDescent="0.25">
      <c r="C21" s="38">
        <f>SUM(C10:C20)</f>
        <v>695.69999999999993</v>
      </c>
      <c r="E21" s="37">
        <f>C21/C2</f>
        <v>89.767741935483869</v>
      </c>
    </row>
    <row r="22" spans="1:8" x14ac:dyDescent="0.25">
      <c r="C22" s="39"/>
    </row>
    <row r="23" spans="1:8" x14ac:dyDescent="0.25">
      <c r="A23" s="34" t="s">
        <v>69</v>
      </c>
      <c r="B23" s="33" t="s">
        <v>20</v>
      </c>
      <c r="C23" s="37">
        <v>5.5</v>
      </c>
      <c r="F23" t="s">
        <v>82</v>
      </c>
      <c r="H23" t="s">
        <v>83</v>
      </c>
    </row>
    <row r="24" spans="1:8" x14ac:dyDescent="0.25">
      <c r="C24" s="37">
        <v>28</v>
      </c>
      <c r="F24" t="s">
        <v>84</v>
      </c>
    </row>
    <row r="25" spans="1:8" x14ac:dyDescent="0.25">
      <c r="C25" s="37">
        <v>38</v>
      </c>
      <c r="F25" t="s">
        <v>85</v>
      </c>
    </row>
    <row r="26" spans="1:8" x14ac:dyDescent="0.25">
      <c r="C26" s="37">
        <v>10.5</v>
      </c>
      <c r="F26" t="s">
        <v>86</v>
      </c>
    </row>
    <row r="27" spans="1:8" x14ac:dyDescent="0.25">
      <c r="C27" s="37">
        <v>60</v>
      </c>
      <c r="F27" t="s">
        <v>87</v>
      </c>
    </row>
    <row r="28" spans="1:8" x14ac:dyDescent="0.25">
      <c r="C28" s="38">
        <f>SUM(C23:C27)</f>
        <v>142</v>
      </c>
      <c r="E28" s="37">
        <f>C28/C2</f>
        <v>18.322580645161292</v>
      </c>
    </row>
    <row r="29" spans="1:8" x14ac:dyDescent="0.25">
      <c r="C29" s="39"/>
    </row>
    <row r="30" spans="1:8" x14ac:dyDescent="0.25">
      <c r="A30" s="34" t="s">
        <v>69</v>
      </c>
      <c r="B30" s="33" t="s">
        <v>36</v>
      </c>
      <c r="C30" s="37">
        <v>100</v>
      </c>
      <c r="D30" t="s">
        <v>41</v>
      </c>
      <c r="F30" t="s">
        <v>75</v>
      </c>
    </row>
    <row r="31" spans="1:8" x14ac:dyDescent="0.25">
      <c r="C31" s="37">
        <v>500</v>
      </c>
      <c r="F31" t="s">
        <v>88</v>
      </c>
      <c r="H31" t="s">
        <v>76</v>
      </c>
    </row>
    <row r="32" spans="1:8" x14ac:dyDescent="0.25">
      <c r="C32" s="37">
        <v>70</v>
      </c>
      <c r="F32" t="s">
        <v>89</v>
      </c>
    </row>
    <row r="33" spans="1:6" x14ac:dyDescent="0.25">
      <c r="C33" s="37">
        <v>50</v>
      </c>
      <c r="F33" t="s">
        <v>78</v>
      </c>
    </row>
    <row r="34" spans="1:6" x14ac:dyDescent="0.25">
      <c r="C34" s="37">
        <v>10</v>
      </c>
      <c r="F34" t="s">
        <v>90</v>
      </c>
    </row>
    <row r="35" spans="1:6" x14ac:dyDescent="0.25">
      <c r="C35" s="37">
        <v>72</v>
      </c>
      <c r="F35" t="s">
        <v>73</v>
      </c>
    </row>
    <row r="36" spans="1:6" x14ac:dyDescent="0.25">
      <c r="C36" s="38">
        <f>SUM(C30:C35)</f>
        <v>802</v>
      </c>
      <c r="E36" s="37">
        <f>C36/D2</f>
        <v>22.784090909090907</v>
      </c>
    </row>
    <row r="37" spans="1:6" x14ac:dyDescent="0.25">
      <c r="C37" s="39"/>
    </row>
    <row r="38" spans="1:6" x14ac:dyDescent="0.25">
      <c r="A38" s="34" t="s">
        <v>68</v>
      </c>
      <c r="B38" s="33" t="s">
        <v>36</v>
      </c>
      <c r="C38" s="37">
        <v>250</v>
      </c>
      <c r="F38" t="s">
        <v>91</v>
      </c>
    </row>
    <row r="39" spans="1:6" x14ac:dyDescent="0.25">
      <c r="C39" s="37">
        <v>60</v>
      </c>
      <c r="F39" t="s">
        <v>92</v>
      </c>
    </row>
    <row r="40" spans="1:6" x14ac:dyDescent="0.25">
      <c r="C40" s="37">
        <v>10</v>
      </c>
      <c r="F40" t="s">
        <v>93</v>
      </c>
    </row>
    <row r="41" spans="1:6" x14ac:dyDescent="0.25">
      <c r="C41" s="37">
        <v>150</v>
      </c>
      <c r="F41" t="s">
        <v>94</v>
      </c>
    </row>
    <row r="42" spans="1:6" x14ac:dyDescent="0.25">
      <c r="C42" s="37">
        <v>60</v>
      </c>
      <c r="F42" t="s">
        <v>89</v>
      </c>
    </row>
    <row r="43" spans="1:6" x14ac:dyDescent="0.25">
      <c r="C43" s="37">
        <v>45</v>
      </c>
      <c r="F43" t="s">
        <v>78</v>
      </c>
    </row>
    <row r="44" spans="1:6" x14ac:dyDescent="0.25">
      <c r="C44" s="37">
        <v>12</v>
      </c>
      <c r="F44" t="s">
        <v>93</v>
      </c>
    </row>
    <row r="45" spans="1:6" x14ac:dyDescent="0.25">
      <c r="C45" s="37">
        <v>10</v>
      </c>
      <c r="F45" t="s">
        <v>90</v>
      </c>
    </row>
    <row r="46" spans="1:6" x14ac:dyDescent="0.25">
      <c r="C46" s="37">
        <v>71</v>
      </c>
      <c r="F46" t="s">
        <v>73</v>
      </c>
    </row>
    <row r="47" spans="1:6" x14ac:dyDescent="0.25">
      <c r="C47" s="38">
        <f>SUM(C38:C46)</f>
        <v>668</v>
      </c>
      <c r="E47" s="37">
        <f>C47/D2</f>
        <v>18.977272727272727</v>
      </c>
    </row>
    <row r="48" spans="1:6" x14ac:dyDescent="0.25">
      <c r="C48" s="39"/>
    </row>
    <row r="49" spans="1:6" x14ac:dyDescent="0.25">
      <c r="A49" s="34" t="s">
        <v>95</v>
      </c>
      <c r="B49" s="33" t="s">
        <v>36</v>
      </c>
      <c r="C49" s="37">
        <v>2185</v>
      </c>
      <c r="F49" t="s">
        <v>96</v>
      </c>
    </row>
    <row r="50" spans="1:6" x14ac:dyDescent="0.25">
      <c r="C50" s="37">
        <v>500</v>
      </c>
      <c r="F50" t="s">
        <v>97</v>
      </c>
    </row>
    <row r="51" spans="1:6" x14ac:dyDescent="0.25">
      <c r="C51" s="37">
        <v>49</v>
      </c>
      <c r="F51" t="s">
        <v>98</v>
      </c>
    </row>
    <row r="52" spans="1:6" x14ac:dyDescent="0.25">
      <c r="C52" s="37">
        <v>70</v>
      </c>
      <c r="F52" t="s">
        <v>89</v>
      </c>
    </row>
    <row r="53" spans="1:6" x14ac:dyDescent="0.25">
      <c r="C53" s="37">
        <v>80</v>
      </c>
      <c r="F53" t="s">
        <v>78</v>
      </c>
    </row>
    <row r="54" spans="1:6" x14ac:dyDescent="0.25">
      <c r="C54" s="37">
        <v>20</v>
      </c>
      <c r="F54" t="s">
        <v>99</v>
      </c>
    </row>
    <row r="55" spans="1:6" x14ac:dyDescent="0.25">
      <c r="C55" s="38">
        <f>SUM(C49:C54)</f>
        <v>2904</v>
      </c>
      <c r="E55" s="37">
        <f>C55/D2</f>
        <v>82.5</v>
      </c>
    </row>
    <row r="56" spans="1:6" x14ac:dyDescent="0.25">
      <c r="C56" s="39"/>
    </row>
    <row r="57" spans="1:6" x14ac:dyDescent="0.25">
      <c r="A57" s="34" t="s">
        <v>100</v>
      </c>
      <c r="B57" s="33" t="s">
        <v>36</v>
      </c>
      <c r="C57" s="37">
        <v>100</v>
      </c>
      <c r="F57" t="s">
        <v>101</v>
      </c>
    </row>
    <row r="58" spans="1:6" x14ac:dyDescent="0.25">
      <c r="C58" s="37">
        <v>132</v>
      </c>
      <c r="F58" t="s">
        <v>102</v>
      </c>
    </row>
    <row r="59" spans="1:6" x14ac:dyDescent="0.25">
      <c r="C59" s="37">
        <v>40</v>
      </c>
      <c r="F59" t="s">
        <v>103</v>
      </c>
    </row>
    <row r="60" spans="1:6" x14ac:dyDescent="0.25">
      <c r="C60" s="37">
        <v>10</v>
      </c>
      <c r="F60" t="s">
        <v>104</v>
      </c>
    </row>
    <row r="61" spans="1:6" x14ac:dyDescent="0.25">
      <c r="C61" s="37">
        <v>10</v>
      </c>
      <c r="F61" t="s">
        <v>104</v>
      </c>
    </row>
    <row r="62" spans="1:6" x14ac:dyDescent="0.25">
      <c r="B62" s="33" t="s">
        <v>109</v>
      </c>
      <c r="C62" s="37">
        <v>100</v>
      </c>
      <c r="F62" t="s">
        <v>105</v>
      </c>
    </row>
    <row r="63" spans="1:6" x14ac:dyDescent="0.25">
      <c r="C63" s="37">
        <v>169</v>
      </c>
      <c r="F63" t="s">
        <v>106</v>
      </c>
    </row>
    <row r="64" spans="1:6" x14ac:dyDescent="0.25">
      <c r="C64" s="37">
        <v>50</v>
      </c>
      <c r="F64" t="s">
        <v>107</v>
      </c>
    </row>
    <row r="65" spans="1:6" x14ac:dyDescent="0.25">
      <c r="C65" s="37">
        <v>10</v>
      </c>
      <c r="F65" t="s">
        <v>108</v>
      </c>
    </row>
    <row r="66" spans="1:6" x14ac:dyDescent="0.25">
      <c r="B66" s="33" t="s">
        <v>36</v>
      </c>
      <c r="C66" s="37">
        <v>100</v>
      </c>
      <c r="F66" t="s">
        <v>110</v>
      </c>
    </row>
    <row r="67" spans="1:6" x14ac:dyDescent="0.25">
      <c r="C67" s="37">
        <v>75</v>
      </c>
      <c r="F67" t="s">
        <v>78</v>
      </c>
    </row>
    <row r="68" spans="1:6" x14ac:dyDescent="0.25">
      <c r="C68" s="38">
        <f>SUM(C57:C67)</f>
        <v>796</v>
      </c>
      <c r="E68" s="37">
        <f>C68/D2</f>
        <v>22.613636363636363</v>
      </c>
    </row>
    <row r="69" spans="1:6" x14ac:dyDescent="0.25">
      <c r="C69" s="39"/>
    </row>
    <row r="70" spans="1:6" x14ac:dyDescent="0.25">
      <c r="A70" s="34">
        <v>42319</v>
      </c>
      <c r="B70" s="33" t="s">
        <v>36</v>
      </c>
      <c r="C70" s="37">
        <v>70</v>
      </c>
      <c r="F70" t="s">
        <v>111</v>
      </c>
    </row>
    <row r="71" spans="1:6" x14ac:dyDescent="0.25">
      <c r="C71" s="37">
        <v>10</v>
      </c>
      <c r="F71" t="s">
        <v>112</v>
      </c>
    </row>
    <row r="72" spans="1:6" x14ac:dyDescent="0.25">
      <c r="C72" s="37">
        <v>108</v>
      </c>
      <c r="F72" t="s">
        <v>113</v>
      </c>
    </row>
    <row r="73" spans="1:6" x14ac:dyDescent="0.25">
      <c r="B73" s="33" t="s">
        <v>28</v>
      </c>
      <c r="C73" s="37">
        <v>100</v>
      </c>
      <c r="F73" t="s">
        <v>121</v>
      </c>
    </row>
    <row r="74" spans="1:6" x14ac:dyDescent="0.25">
      <c r="C74" s="37">
        <v>470</v>
      </c>
      <c r="F74" t="s">
        <v>122</v>
      </c>
    </row>
    <row r="75" spans="1:6" x14ac:dyDescent="0.25">
      <c r="C75" s="37">
        <v>175</v>
      </c>
      <c r="F75" t="s">
        <v>123</v>
      </c>
    </row>
    <row r="76" spans="1:6" x14ac:dyDescent="0.25">
      <c r="C76" s="37">
        <v>158</v>
      </c>
      <c r="F76" t="s">
        <v>124</v>
      </c>
    </row>
    <row r="77" spans="1:6" x14ac:dyDescent="0.25">
      <c r="C77" s="38">
        <f>SUM(C70:C76)</f>
        <v>1091</v>
      </c>
      <c r="E77" s="37">
        <f>C77/D2</f>
        <v>30.99431818181818</v>
      </c>
    </row>
    <row r="78" spans="1:6" x14ac:dyDescent="0.25">
      <c r="C78" s="39"/>
    </row>
    <row r="79" spans="1:6" x14ac:dyDescent="0.25">
      <c r="A79" s="34">
        <v>42320</v>
      </c>
      <c r="B79" s="33" t="s">
        <v>28</v>
      </c>
      <c r="C79" s="37">
        <v>220</v>
      </c>
      <c r="F79" t="s">
        <v>129</v>
      </c>
    </row>
    <row r="80" spans="1:6" x14ac:dyDescent="0.25">
      <c r="C80" s="37">
        <v>20</v>
      </c>
      <c r="F80" t="s">
        <v>130</v>
      </c>
    </row>
    <row r="81" spans="1:6" x14ac:dyDescent="0.25">
      <c r="C81" s="37">
        <v>13</v>
      </c>
      <c r="F81" t="s">
        <v>131</v>
      </c>
    </row>
    <row r="82" spans="1:6" x14ac:dyDescent="0.25">
      <c r="C82" s="37">
        <v>20</v>
      </c>
      <c r="F82" t="s">
        <v>132</v>
      </c>
    </row>
    <row r="83" spans="1:6" x14ac:dyDescent="0.25">
      <c r="C83" s="37">
        <v>12</v>
      </c>
      <c r="F83" t="s">
        <v>131</v>
      </c>
    </row>
    <row r="84" spans="1:6" x14ac:dyDescent="0.25">
      <c r="C84" s="37">
        <v>40</v>
      </c>
      <c r="F84" t="s">
        <v>133</v>
      </c>
    </row>
    <row r="85" spans="1:6" x14ac:dyDescent="0.25">
      <c r="C85" s="37">
        <v>60</v>
      </c>
      <c r="F85" t="s">
        <v>134</v>
      </c>
    </row>
    <row r="86" spans="1:6" x14ac:dyDescent="0.25">
      <c r="C86" s="37">
        <v>31</v>
      </c>
      <c r="F86" t="s">
        <v>135</v>
      </c>
    </row>
    <row r="87" spans="1:6" x14ac:dyDescent="0.25">
      <c r="C87" s="37">
        <v>37</v>
      </c>
      <c r="F87" t="s">
        <v>136</v>
      </c>
    </row>
    <row r="88" spans="1:6" x14ac:dyDescent="0.25">
      <c r="C88" s="38">
        <f>SUM(C79:C87)</f>
        <v>453</v>
      </c>
      <c r="E88" s="37">
        <f>C88/D2</f>
        <v>12.869318181818182</v>
      </c>
    </row>
    <row r="89" spans="1:6" x14ac:dyDescent="0.25">
      <c r="C89" s="39"/>
    </row>
    <row r="90" spans="1:6" x14ac:dyDescent="0.25">
      <c r="A90" s="34">
        <v>42321</v>
      </c>
      <c r="B90" s="33" t="s">
        <v>28</v>
      </c>
      <c r="C90" s="37">
        <v>100</v>
      </c>
      <c r="F90" t="s">
        <v>137</v>
      </c>
    </row>
    <row r="91" spans="1:6" x14ac:dyDescent="0.25">
      <c r="C91" s="37">
        <v>20</v>
      </c>
      <c r="F91" t="s">
        <v>138</v>
      </c>
    </row>
    <row r="92" spans="1:6" x14ac:dyDescent="0.25">
      <c r="C92" s="37">
        <v>20</v>
      </c>
      <c r="F92" t="s">
        <v>139</v>
      </c>
    </row>
    <row r="93" spans="1:6" x14ac:dyDescent="0.25">
      <c r="C93" s="37">
        <v>15</v>
      </c>
      <c r="F93" t="s">
        <v>140</v>
      </c>
    </row>
    <row r="94" spans="1:6" x14ac:dyDescent="0.25">
      <c r="C94" s="37">
        <v>152</v>
      </c>
      <c r="F94" t="s">
        <v>141</v>
      </c>
    </row>
    <row r="95" spans="1:6" x14ac:dyDescent="0.25">
      <c r="C95" s="37">
        <v>500</v>
      </c>
      <c r="F95" t="s">
        <v>142</v>
      </c>
    </row>
    <row r="96" spans="1:6" x14ac:dyDescent="0.25">
      <c r="C96" s="37">
        <v>50</v>
      </c>
      <c r="F96" t="s">
        <v>143</v>
      </c>
    </row>
    <row r="97" spans="1:9" x14ac:dyDescent="0.25">
      <c r="C97" s="37">
        <v>24</v>
      </c>
      <c r="F97" t="s">
        <v>144</v>
      </c>
    </row>
    <row r="98" spans="1:9" x14ac:dyDescent="0.25">
      <c r="B98" s="33" t="s">
        <v>27</v>
      </c>
      <c r="C98" s="37">
        <v>3</v>
      </c>
      <c r="F98" t="s">
        <v>145</v>
      </c>
    </row>
    <row r="99" spans="1:9" x14ac:dyDescent="0.25">
      <c r="C99" s="37">
        <v>28</v>
      </c>
      <c r="F99" t="s">
        <v>146</v>
      </c>
    </row>
    <row r="100" spans="1:9" x14ac:dyDescent="0.25">
      <c r="C100" s="37">
        <v>28</v>
      </c>
      <c r="F100" t="s">
        <v>147</v>
      </c>
    </row>
    <row r="101" spans="1:9" x14ac:dyDescent="0.25">
      <c r="C101" s="37">
        <v>30</v>
      </c>
      <c r="F101" t="s">
        <v>148</v>
      </c>
    </row>
    <row r="102" spans="1:9" x14ac:dyDescent="0.25">
      <c r="C102" s="37">
        <v>1150</v>
      </c>
      <c r="F102" t="s">
        <v>149</v>
      </c>
      <c r="I102" t="s">
        <v>150</v>
      </c>
    </row>
    <row r="103" spans="1:9" x14ac:dyDescent="0.25">
      <c r="C103" s="37">
        <v>25</v>
      </c>
      <c r="F103" t="s">
        <v>151</v>
      </c>
    </row>
    <row r="104" spans="1:9" x14ac:dyDescent="0.25">
      <c r="C104" s="37">
        <v>145</v>
      </c>
      <c r="F104" t="s">
        <v>152</v>
      </c>
    </row>
    <row r="105" spans="1:9" x14ac:dyDescent="0.25">
      <c r="C105" s="38">
        <f>SUM(C90:C104)</f>
        <v>2290</v>
      </c>
      <c r="E105" s="37">
        <f>C105/D2</f>
        <v>65.056818181818173</v>
      </c>
    </row>
    <row r="106" spans="1:9" x14ac:dyDescent="0.25">
      <c r="C106" s="39"/>
    </row>
    <row r="107" spans="1:9" x14ac:dyDescent="0.25">
      <c r="A107" s="34">
        <v>42322</v>
      </c>
      <c r="B107" s="33" t="s">
        <v>27</v>
      </c>
      <c r="C107" s="37">
        <v>140</v>
      </c>
      <c r="F107" t="s">
        <v>153</v>
      </c>
    </row>
    <row r="108" spans="1:9" x14ac:dyDescent="0.25">
      <c r="C108" s="37">
        <v>120</v>
      </c>
      <c r="F108" t="s">
        <v>154</v>
      </c>
    </row>
    <row r="109" spans="1:9" x14ac:dyDescent="0.25">
      <c r="C109" s="37">
        <v>40</v>
      </c>
      <c r="F109" t="s">
        <v>155</v>
      </c>
    </row>
    <row r="110" spans="1:9" x14ac:dyDescent="0.25">
      <c r="C110" s="37">
        <v>7</v>
      </c>
      <c r="F110" t="s">
        <v>156</v>
      </c>
    </row>
    <row r="111" spans="1:9" x14ac:dyDescent="0.25">
      <c r="C111" s="37">
        <v>15</v>
      </c>
      <c r="F111" t="s">
        <v>157</v>
      </c>
    </row>
    <row r="112" spans="1:9" x14ac:dyDescent="0.25">
      <c r="C112" s="37">
        <v>40</v>
      </c>
      <c r="F112" t="s">
        <v>158</v>
      </c>
    </row>
    <row r="113" spans="1:6" x14ac:dyDescent="0.25">
      <c r="C113" s="37">
        <v>40</v>
      </c>
      <c r="F113" t="s">
        <v>159</v>
      </c>
    </row>
    <row r="114" spans="1:6" x14ac:dyDescent="0.25">
      <c r="C114" s="37">
        <v>150</v>
      </c>
      <c r="F114" t="s">
        <v>160</v>
      </c>
    </row>
    <row r="115" spans="1:6" x14ac:dyDescent="0.25">
      <c r="C115" s="37">
        <v>7</v>
      </c>
      <c r="F115" t="s">
        <v>156</v>
      </c>
    </row>
    <row r="116" spans="1:6" x14ac:dyDescent="0.25">
      <c r="C116" s="37">
        <v>40</v>
      </c>
      <c r="F116" t="s">
        <v>161</v>
      </c>
    </row>
    <row r="117" spans="1:6" x14ac:dyDescent="0.25">
      <c r="C117" s="37">
        <v>195</v>
      </c>
      <c r="F117" t="s">
        <v>162</v>
      </c>
    </row>
    <row r="118" spans="1:6" x14ac:dyDescent="0.25">
      <c r="C118" s="38">
        <f>SUM(C107:C117)</f>
        <v>794</v>
      </c>
      <c r="E118" s="37">
        <f>C118/D2</f>
        <v>22.55681818181818</v>
      </c>
    </row>
    <row r="119" spans="1:6" x14ac:dyDescent="0.25">
      <c r="C119" s="39"/>
    </row>
    <row r="120" spans="1:6" x14ac:dyDescent="0.25">
      <c r="A120" s="34">
        <v>42323</v>
      </c>
      <c r="C120" s="37">
        <v>140</v>
      </c>
      <c r="F120" t="s">
        <v>153</v>
      </c>
    </row>
    <row r="121" spans="1:6" x14ac:dyDescent="0.25">
      <c r="C121" s="37">
        <v>120</v>
      </c>
      <c r="F121" t="s">
        <v>163</v>
      </c>
    </row>
    <row r="122" spans="1:6" x14ac:dyDescent="0.25">
      <c r="C122" s="37">
        <v>510</v>
      </c>
      <c r="F122" t="s">
        <v>164</v>
      </c>
    </row>
    <row r="123" spans="1:6" x14ac:dyDescent="0.25">
      <c r="C123" s="37">
        <v>600</v>
      </c>
      <c r="F123" t="s">
        <v>165</v>
      </c>
    </row>
    <row r="124" spans="1:6" x14ac:dyDescent="0.25">
      <c r="C124" s="37">
        <v>400</v>
      </c>
      <c r="F124" t="s">
        <v>166</v>
      </c>
    </row>
    <row r="125" spans="1:6" x14ac:dyDescent="0.25">
      <c r="C125" s="37">
        <v>380</v>
      </c>
      <c r="F125" t="s">
        <v>167</v>
      </c>
    </row>
    <row r="126" spans="1:6" x14ac:dyDescent="0.25">
      <c r="C126" s="37">
        <v>400</v>
      </c>
      <c r="F126" t="s">
        <v>168</v>
      </c>
    </row>
    <row r="127" spans="1:6" x14ac:dyDescent="0.25">
      <c r="C127" s="38">
        <f>SUM(C120:C126)</f>
        <v>2550</v>
      </c>
      <c r="E127" s="37">
        <f>C127/D2</f>
        <v>72.443181818181813</v>
      </c>
    </row>
    <row r="128" spans="1:6" x14ac:dyDescent="0.25">
      <c r="C128" s="39"/>
    </row>
    <row r="129" spans="1:6" x14ac:dyDescent="0.25">
      <c r="A129" s="34">
        <v>42324</v>
      </c>
      <c r="C129" s="37">
        <v>169</v>
      </c>
      <c r="F129" t="s">
        <v>174</v>
      </c>
    </row>
    <row r="130" spans="1:6" x14ac:dyDescent="0.25">
      <c r="C130" s="37">
        <v>31</v>
      </c>
      <c r="F130" t="s">
        <v>176</v>
      </c>
    </row>
    <row r="131" spans="1:6" x14ac:dyDescent="0.25">
      <c r="C131" s="37">
        <v>5</v>
      </c>
      <c r="F131" t="s">
        <v>175</v>
      </c>
    </row>
    <row r="132" spans="1:6" x14ac:dyDescent="0.25">
      <c r="C132" s="37">
        <v>25</v>
      </c>
      <c r="F132" t="s">
        <v>177</v>
      </c>
    </row>
    <row r="133" spans="1:6" x14ac:dyDescent="0.25">
      <c r="C133" s="37">
        <v>28</v>
      </c>
      <c r="F133" t="s">
        <v>178</v>
      </c>
    </row>
    <row r="134" spans="1:6" x14ac:dyDescent="0.25">
      <c r="C134" s="37">
        <v>102</v>
      </c>
      <c r="F134" t="s">
        <v>179</v>
      </c>
    </row>
    <row r="135" spans="1:6" x14ac:dyDescent="0.25">
      <c r="C135" s="38">
        <f>SUM(C129:C134)</f>
        <v>360</v>
      </c>
      <c r="E135" s="37">
        <f>C135/D2</f>
        <v>10.227272727272727</v>
      </c>
    </row>
    <row r="137" spans="1:6" x14ac:dyDescent="0.25">
      <c r="A137" s="34">
        <v>42325</v>
      </c>
      <c r="B137" s="33" t="s">
        <v>30</v>
      </c>
      <c r="C137" s="37">
        <v>500</v>
      </c>
      <c r="F137" t="s">
        <v>180</v>
      </c>
    </row>
    <row r="138" spans="1:6" x14ac:dyDescent="0.25">
      <c r="C138" s="37">
        <v>160</v>
      </c>
      <c r="F138" t="s">
        <v>181</v>
      </c>
    </row>
    <row r="139" spans="1:6" x14ac:dyDescent="0.25">
      <c r="C139" s="37">
        <v>628</v>
      </c>
      <c r="F139" t="s">
        <v>182</v>
      </c>
    </row>
    <row r="140" spans="1:6" x14ac:dyDescent="0.25">
      <c r="C140" s="37">
        <v>60</v>
      </c>
      <c r="F140" t="s">
        <v>183</v>
      </c>
    </row>
    <row r="141" spans="1:6" x14ac:dyDescent="0.25">
      <c r="C141" s="37">
        <v>750</v>
      </c>
      <c r="F141" t="s">
        <v>184</v>
      </c>
    </row>
    <row r="142" spans="1:6" x14ac:dyDescent="0.25">
      <c r="C142" s="37">
        <v>285</v>
      </c>
      <c r="F142" t="s">
        <v>185</v>
      </c>
    </row>
    <row r="143" spans="1:6" x14ac:dyDescent="0.25">
      <c r="C143" s="38">
        <f>SUM(C137:C142)</f>
        <v>2383</v>
      </c>
      <c r="E143" s="37">
        <f>C143/D2</f>
        <v>67.698863636363626</v>
      </c>
    </row>
    <row r="145" spans="1:6" x14ac:dyDescent="0.25">
      <c r="A145" s="34">
        <v>42326</v>
      </c>
      <c r="C145" s="37">
        <v>100</v>
      </c>
      <c r="F145" t="s">
        <v>187</v>
      </c>
    </row>
    <row r="146" spans="1:6" x14ac:dyDescent="0.25">
      <c r="C146" s="37">
        <v>50</v>
      </c>
      <c r="F146" t="s">
        <v>188</v>
      </c>
    </row>
    <row r="147" spans="1:6" x14ac:dyDescent="0.25">
      <c r="C147" s="37">
        <v>180</v>
      </c>
      <c r="F147" t="s">
        <v>189</v>
      </c>
    </row>
    <row r="148" spans="1:6" x14ac:dyDescent="0.25">
      <c r="C148" s="37">
        <v>40</v>
      </c>
      <c r="F148" t="s">
        <v>186</v>
      </c>
    </row>
    <row r="149" spans="1:6" x14ac:dyDescent="0.25">
      <c r="C149" s="38">
        <f>SUM(C145:C148)</f>
        <v>370</v>
      </c>
      <c r="E149" s="37">
        <f>C149/D2</f>
        <v>10.511363636363635</v>
      </c>
    </row>
    <row r="151" spans="1:6" x14ac:dyDescent="0.25">
      <c r="A151" s="34">
        <v>42327</v>
      </c>
      <c r="C151" s="37">
        <v>80</v>
      </c>
      <c r="F151" t="s">
        <v>190</v>
      </c>
    </row>
    <row r="152" spans="1:6" x14ac:dyDescent="0.25">
      <c r="C152" s="37">
        <v>70</v>
      </c>
      <c r="F152" t="s">
        <v>191</v>
      </c>
    </row>
    <row r="153" spans="1:6" x14ac:dyDescent="0.25">
      <c r="C153" s="37">
        <v>110</v>
      </c>
      <c r="F153" t="s">
        <v>192</v>
      </c>
    </row>
    <row r="154" spans="1:6" x14ac:dyDescent="0.25">
      <c r="C154" s="37">
        <v>45</v>
      </c>
      <c r="F154" t="s">
        <v>193</v>
      </c>
    </row>
    <row r="155" spans="1:6" x14ac:dyDescent="0.25">
      <c r="C155" s="38">
        <f>SUM(C151:C154)</f>
        <v>305</v>
      </c>
      <c r="E155" s="37">
        <f>C155/D2</f>
        <v>8.6647727272727266</v>
      </c>
    </row>
    <row r="157" spans="1:6" x14ac:dyDescent="0.25">
      <c r="A157" s="34">
        <v>42328</v>
      </c>
      <c r="B157" s="33" t="s">
        <v>29</v>
      </c>
      <c r="C157" s="37">
        <v>430</v>
      </c>
      <c r="F157" t="s">
        <v>200</v>
      </c>
    </row>
    <row r="158" spans="1:6" x14ac:dyDescent="0.25">
      <c r="C158" s="37">
        <v>150</v>
      </c>
      <c r="F158" t="s">
        <v>201</v>
      </c>
    </row>
    <row r="159" spans="1:6" x14ac:dyDescent="0.25">
      <c r="C159" s="37">
        <v>2025</v>
      </c>
      <c r="F159" t="s">
        <v>202</v>
      </c>
    </row>
    <row r="160" spans="1:6" x14ac:dyDescent="0.25">
      <c r="C160" s="37">
        <v>270</v>
      </c>
      <c r="F160" t="s">
        <v>203</v>
      </c>
    </row>
    <row r="161" spans="1:6" x14ac:dyDescent="0.25">
      <c r="C161" s="37">
        <v>195</v>
      </c>
      <c r="F161" t="s">
        <v>133</v>
      </c>
    </row>
    <row r="162" spans="1:6" x14ac:dyDescent="0.25">
      <c r="C162" s="37">
        <v>250</v>
      </c>
      <c r="F162" t="s">
        <v>204</v>
      </c>
    </row>
    <row r="163" spans="1:6" x14ac:dyDescent="0.25">
      <c r="C163" s="37">
        <v>130</v>
      </c>
      <c r="F163" t="s">
        <v>205</v>
      </c>
    </row>
    <row r="164" spans="1:6" x14ac:dyDescent="0.25">
      <c r="C164" s="38">
        <f>SUM(C157:C163)</f>
        <v>3450</v>
      </c>
      <c r="E164" s="37">
        <f>C164/D2</f>
        <v>98.011363636363626</v>
      </c>
    </row>
    <row r="166" spans="1:6" x14ac:dyDescent="0.25">
      <c r="A166" s="34">
        <v>42329</v>
      </c>
      <c r="C166" s="37">
        <v>220</v>
      </c>
      <c r="F166" t="s">
        <v>206</v>
      </c>
    </row>
    <row r="167" spans="1:6" x14ac:dyDescent="0.25">
      <c r="C167" s="37">
        <v>150</v>
      </c>
      <c r="F167" t="s">
        <v>207</v>
      </c>
    </row>
    <row r="168" spans="1:6" x14ac:dyDescent="0.25">
      <c r="C168" s="37">
        <v>220</v>
      </c>
      <c r="F168" t="s">
        <v>208</v>
      </c>
    </row>
    <row r="169" spans="1:6" x14ac:dyDescent="0.25">
      <c r="C169" s="38">
        <f>SUM(C166:C168)</f>
        <v>590</v>
      </c>
      <c r="E169" s="37">
        <f>C169/D2</f>
        <v>16.761363636363637</v>
      </c>
    </row>
    <row r="171" spans="1:6" x14ac:dyDescent="0.25">
      <c r="A171" s="34">
        <v>42330</v>
      </c>
      <c r="C171" s="37">
        <v>225</v>
      </c>
      <c r="F171" t="s">
        <v>209</v>
      </c>
    </row>
    <row r="172" spans="1:6" x14ac:dyDescent="0.25">
      <c r="C172" s="37">
        <v>80</v>
      </c>
      <c r="F172" t="s">
        <v>210</v>
      </c>
    </row>
    <row r="173" spans="1:6" x14ac:dyDescent="0.25">
      <c r="C173" s="38">
        <f>SUM(C171:C172)</f>
        <v>305</v>
      </c>
      <c r="E173" s="37">
        <f>C173/D2</f>
        <v>8.6647727272727266</v>
      </c>
    </row>
    <row r="175" spans="1:6" x14ac:dyDescent="0.25">
      <c r="A175" s="34">
        <v>42331</v>
      </c>
      <c r="C175" s="37">
        <v>300</v>
      </c>
      <c r="F175" t="s">
        <v>211</v>
      </c>
    </row>
    <row r="176" spans="1:6" x14ac:dyDescent="0.25">
      <c r="C176" s="37">
        <v>500</v>
      </c>
      <c r="F176" t="s">
        <v>212</v>
      </c>
    </row>
    <row r="177" spans="1:6" x14ac:dyDescent="0.25">
      <c r="C177" s="38">
        <f>SUM(C175:C176)</f>
        <v>800</v>
      </c>
      <c r="E177" s="37">
        <f>C177/D2</f>
        <v>22.727272727272727</v>
      </c>
    </row>
    <row r="179" spans="1:6" x14ac:dyDescent="0.25">
      <c r="A179" s="34">
        <v>42331</v>
      </c>
      <c r="B179" s="33" t="s">
        <v>31</v>
      </c>
      <c r="C179" s="37">
        <v>1500</v>
      </c>
      <c r="F179" t="s">
        <v>216</v>
      </c>
    </row>
    <row r="180" spans="1:6" x14ac:dyDescent="0.25">
      <c r="C180" s="37">
        <v>90</v>
      </c>
      <c r="F180" t="s">
        <v>215</v>
      </c>
    </row>
    <row r="181" spans="1:6" x14ac:dyDescent="0.25">
      <c r="C181" s="37">
        <v>200</v>
      </c>
      <c r="F181" t="s">
        <v>214</v>
      </c>
    </row>
    <row r="182" spans="1:6" x14ac:dyDescent="0.25">
      <c r="C182" s="37">
        <v>116</v>
      </c>
      <c r="F182" t="s">
        <v>213</v>
      </c>
    </row>
    <row r="183" spans="1:6" x14ac:dyDescent="0.25">
      <c r="C183" s="37">
        <v>1550</v>
      </c>
      <c r="F183" t="s">
        <v>217</v>
      </c>
    </row>
    <row r="184" spans="1:6" x14ac:dyDescent="0.25">
      <c r="C184" s="37">
        <v>270</v>
      </c>
      <c r="F184" t="s">
        <v>218</v>
      </c>
    </row>
    <row r="185" spans="1:6" x14ac:dyDescent="0.25">
      <c r="C185" s="37">
        <v>260</v>
      </c>
      <c r="F185" t="s">
        <v>219</v>
      </c>
    </row>
    <row r="186" spans="1:6" x14ac:dyDescent="0.25">
      <c r="C186" s="38">
        <f>SUM(C179:C185)</f>
        <v>3986</v>
      </c>
      <c r="E186" s="37">
        <f>C186/D2</f>
        <v>113.23863636363636</v>
      </c>
    </row>
    <row r="188" spans="1:6" x14ac:dyDescent="0.25">
      <c r="A188" s="34">
        <v>42332</v>
      </c>
      <c r="C188" s="37">
        <v>27</v>
      </c>
      <c r="F188" t="s">
        <v>220</v>
      </c>
    </row>
    <row r="189" spans="1:6" x14ac:dyDescent="0.25">
      <c r="C189" s="37">
        <v>200</v>
      </c>
      <c r="F189" t="s">
        <v>221</v>
      </c>
    </row>
    <row r="190" spans="1:6" x14ac:dyDescent="0.25">
      <c r="C190" s="37">
        <v>50</v>
      </c>
      <c r="F190" t="s">
        <v>222</v>
      </c>
    </row>
    <row r="191" spans="1:6" x14ac:dyDescent="0.25">
      <c r="C191" s="37">
        <v>50</v>
      </c>
      <c r="F191" t="s">
        <v>223</v>
      </c>
    </row>
    <row r="192" spans="1:6" x14ac:dyDescent="0.25">
      <c r="C192" s="37">
        <v>165</v>
      </c>
      <c r="F192" t="s">
        <v>224</v>
      </c>
    </row>
    <row r="193" spans="1:6" x14ac:dyDescent="0.25">
      <c r="C193" s="37">
        <v>260</v>
      </c>
      <c r="F193" t="s">
        <v>219</v>
      </c>
    </row>
    <row r="194" spans="1:6" x14ac:dyDescent="0.25">
      <c r="C194" s="37">
        <v>100</v>
      </c>
      <c r="F194" t="s">
        <v>225</v>
      </c>
    </row>
    <row r="195" spans="1:6" x14ac:dyDescent="0.25">
      <c r="C195" s="38">
        <f>SUM(C188:C194)</f>
        <v>852</v>
      </c>
      <c r="E195" s="37">
        <f>C195/D2</f>
        <v>24.204545454545453</v>
      </c>
    </row>
    <row r="197" spans="1:6" x14ac:dyDescent="0.25">
      <c r="A197" s="34">
        <v>42333</v>
      </c>
      <c r="C197" s="37">
        <v>40</v>
      </c>
      <c r="F197" t="s">
        <v>93</v>
      </c>
    </row>
    <row r="198" spans="1:6" x14ac:dyDescent="0.25">
      <c r="C198" s="37">
        <v>650</v>
      </c>
      <c r="F198" t="s">
        <v>226</v>
      </c>
    </row>
    <row r="199" spans="1:6" x14ac:dyDescent="0.25">
      <c r="C199" s="37">
        <v>234</v>
      </c>
      <c r="F199" t="s">
        <v>227</v>
      </c>
    </row>
    <row r="200" spans="1:6" x14ac:dyDescent="0.25">
      <c r="C200" s="37">
        <v>260</v>
      </c>
      <c r="F200" t="s">
        <v>228</v>
      </c>
    </row>
    <row r="201" spans="1:6" x14ac:dyDescent="0.25">
      <c r="C201" s="38">
        <f>SUM(C197:C200)</f>
        <v>1184</v>
      </c>
      <c r="E201" s="37">
        <f>C201/D2</f>
        <v>33.636363636363633</v>
      </c>
    </row>
    <row r="203" spans="1:6" x14ac:dyDescent="0.25">
      <c r="A203" s="34">
        <v>42334</v>
      </c>
      <c r="B203" s="33" t="s">
        <v>128</v>
      </c>
      <c r="C203" s="37">
        <v>1050</v>
      </c>
      <c r="F203" t="s">
        <v>229</v>
      </c>
    </row>
    <row r="204" spans="1:6" x14ac:dyDescent="0.25">
      <c r="C204" s="37">
        <v>70</v>
      </c>
      <c r="F204" t="s">
        <v>230</v>
      </c>
    </row>
    <row r="205" spans="1:6" x14ac:dyDescent="0.25">
      <c r="C205" s="37">
        <v>50</v>
      </c>
      <c r="F205" t="s">
        <v>231</v>
      </c>
    </row>
    <row r="206" spans="1:6" x14ac:dyDescent="0.25">
      <c r="C206" s="37">
        <v>55</v>
      </c>
      <c r="F206" t="s">
        <v>232</v>
      </c>
    </row>
    <row r="207" spans="1:6" x14ac:dyDescent="0.25">
      <c r="C207" s="38">
        <f>SUM(C203:C206)</f>
        <v>1225</v>
      </c>
      <c r="E207" s="37">
        <f>C207/D2</f>
        <v>34.80113636363636</v>
      </c>
    </row>
    <row r="209" spans="1:6" x14ac:dyDescent="0.25">
      <c r="A209" s="34">
        <v>42335</v>
      </c>
      <c r="C209" s="37">
        <v>80</v>
      </c>
      <c r="F209" t="s">
        <v>235</v>
      </c>
    </row>
    <row r="210" spans="1:6" x14ac:dyDescent="0.25">
      <c r="C210" s="37">
        <v>240</v>
      </c>
      <c r="F210" t="s">
        <v>236</v>
      </c>
    </row>
    <row r="211" spans="1:6" x14ac:dyDescent="0.25">
      <c r="C211" s="37">
        <v>80</v>
      </c>
      <c r="F211" t="s">
        <v>237</v>
      </c>
    </row>
    <row r="212" spans="1:6" x14ac:dyDescent="0.25">
      <c r="C212" s="37">
        <v>750</v>
      </c>
      <c r="F212" t="s">
        <v>238</v>
      </c>
    </row>
    <row r="213" spans="1:6" x14ac:dyDescent="0.25">
      <c r="C213" s="37">
        <v>155</v>
      </c>
      <c r="F213" t="s">
        <v>239</v>
      </c>
    </row>
    <row r="214" spans="1:6" x14ac:dyDescent="0.25">
      <c r="C214" s="37">
        <v>360</v>
      </c>
      <c r="F214" t="s">
        <v>234</v>
      </c>
    </row>
    <row r="215" spans="1:6" x14ac:dyDescent="0.25">
      <c r="C215" s="37">
        <v>400</v>
      </c>
      <c r="F215" t="s">
        <v>233</v>
      </c>
    </row>
    <row r="216" spans="1:6" x14ac:dyDescent="0.25">
      <c r="C216" s="38">
        <f>SUM(C209:C215)</f>
        <v>2065</v>
      </c>
      <c r="E216" s="37">
        <f>C216/D2</f>
        <v>58.66477272727272</v>
      </c>
    </row>
    <row r="218" spans="1:6" x14ac:dyDescent="0.25">
      <c r="A218" s="34">
        <v>42336</v>
      </c>
      <c r="C218" s="37">
        <v>100</v>
      </c>
      <c r="F218" t="s">
        <v>240</v>
      </c>
    </row>
    <row r="219" spans="1:6" x14ac:dyDescent="0.25">
      <c r="C219" s="37">
        <v>300</v>
      </c>
      <c r="F219" t="s">
        <v>241</v>
      </c>
    </row>
    <row r="220" spans="1:6" x14ac:dyDescent="0.25">
      <c r="C220" s="37">
        <v>400</v>
      </c>
      <c r="F220" t="s">
        <v>242</v>
      </c>
    </row>
    <row r="221" spans="1:6" x14ac:dyDescent="0.25">
      <c r="C221" s="38">
        <f>SUM(C218:C220)</f>
        <v>800</v>
      </c>
      <c r="E221" s="37">
        <f>C221/D2</f>
        <v>22.727272727272727</v>
      </c>
    </row>
    <row r="223" spans="1:6" x14ac:dyDescent="0.25">
      <c r="A223" s="34">
        <v>42337</v>
      </c>
      <c r="C223" s="37">
        <v>140</v>
      </c>
      <c r="F223" t="s">
        <v>244</v>
      </c>
    </row>
    <row r="224" spans="1:6" x14ac:dyDescent="0.25">
      <c r="C224" s="37">
        <v>63</v>
      </c>
      <c r="F224" t="s">
        <v>243</v>
      </c>
    </row>
    <row r="225" spans="1:6" x14ac:dyDescent="0.25">
      <c r="C225" s="38">
        <f>SUM(C223:C224)</f>
        <v>203</v>
      </c>
      <c r="E225" s="37">
        <f>C225/D2</f>
        <v>5.7670454545454541</v>
      </c>
    </row>
    <row r="227" spans="1:6" x14ac:dyDescent="0.25">
      <c r="A227" s="34">
        <v>42337</v>
      </c>
      <c r="B227" s="33" t="s">
        <v>26</v>
      </c>
      <c r="C227" s="37">
        <v>2400</v>
      </c>
      <c r="F227" t="s">
        <v>245</v>
      </c>
    </row>
    <row r="228" spans="1:6" x14ac:dyDescent="0.25">
      <c r="C228" s="37">
        <v>30</v>
      </c>
      <c r="F228" t="s">
        <v>246</v>
      </c>
    </row>
    <row r="229" spans="1:6" x14ac:dyDescent="0.25">
      <c r="C229" s="37">
        <v>230</v>
      </c>
      <c r="F229" t="s">
        <v>247</v>
      </c>
    </row>
    <row r="230" spans="1:6" x14ac:dyDescent="0.25">
      <c r="C230" s="37">
        <v>50</v>
      </c>
      <c r="F230" t="s">
        <v>191</v>
      </c>
    </row>
    <row r="231" spans="1:6" x14ac:dyDescent="0.25">
      <c r="C231" s="38">
        <f>SUM(C227:C230)</f>
        <v>2710</v>
      </c>
      <c r="E231" s="37">
        <f>C231/D2</f>
        <v>76.98863636363636</v>
      </c>
    </row>
    <row r="233" spans="1:6" x14ac:dyDescent="0.25">
      <c r="A233" s="34">
        <v>42338</v>
      </c>
      <c r="C233" s="37">
        <v>16</v>
      </c>
      <c r="F233" t="s">
        <v>248</v>
      </c>
    </row>
    <row r="234" spans="1:6" x14ac:dyDescent="0.25">
      <c r="C234" s="37">
        <v>30</v>
      </c>
      <c r="F234" t="s">
        <v>249</v>
      </c>
    </row>
    <row r="235" spans="1:6" x14ac:dyDescent="0.25">
      <c r="C235" s="37">
        <v>60</v>
      </c>
      <c r="F235" t="s">
        <v>250</v>
      </c>
    </row>
    <row r="236" spans="1:6" x14ac:dyDescent="0.25">
      <c r="C236" s="37">
        <v>50</v>
      </c>
      <c r="F236" t="s">
        <v>251</v>
      </c>
    </row>
    <row r="237" spans="1:6" x14ac:dyDescent="0.25">
      <c r="C237" s="37">
        <v>70</v>
      </c>
      <c r="F237" t="s">
        <v>250</v>
      </c>
    </row>
    <row r="238" spans="1:6" x14ac:dyDescent="0.25">
      <c r="C238" s="37">
        <v>550</v>
      </c>
      <c r="F238" t="s">
        <v>252</v>
      </c>
    </row>
    <row r="239" spans="1:6" x14ac:dyDescent="0.25">
      <c r="C239" s="37">
        <v>220</v>
      </c>
      <c r="F239" t="s">
        <v>253</v>
      </c>
    </row>
    <row r="240" spans="1:6" x14ac:dyDescent="0.25">
      <c r="C240" s="38">
        <f>SUM(C233:C239)</f>
        <v>996</v>
      </c>
      <c r="E240" s="37">
        <f>C240/D2</f>
        <v>28.295454545454543</v>
      </c>
    </row>
    <row r="242" spans="1:6" x14ac:dyDescent="0.25">
      <c r="A242" s="34">
        <v>42339</v>
      </c>
      <c r="C242" s="37">
        <v>20</v>
      </c>
      <c r="F242" t="s">
        <v>254</v>
      </c>
    </row>
    <row r="243" spans="1:6" x14ac:dyDescent="0.25">
      <c r="C243" s="37">
        <v>20</v>
      </c>
      <c r="F243" t="s">
        <v>255</v>
      </c>
    </row>
    <row r="244" spans="1:6" x14ac:dyDescent="0.25">
      <c r="C244" s="37">
        <v>370</v>
      </c>
      <c r="F244" t="s">
        <v>256</v>
      </c>
    </row>
    <row r="245" spans="1:6" x14ac:dyDescent="0.25">
      <c r="C245" s="37">
        <v>45</v>
      </c>
      <c r="F245" t="s">
        <v>257</v>
      </c>
    </row>
    <row r="246" spans="1:6" x14ac:dyDescent="0.25">
      <c r="C246" s="38">
        <f>SUM(C242:C245)</f>
        <v>455</v>
      </c>
      <c r="E246" s="37">
        <f>C246/D2</f>
        <v>12.926136363636363</v>
      </c>
    </row>
    <row r="248" spans="1:6" x14ac:dyDescent="0.25">
      <c r="A248" s="34">
        <v>42340</v>
      </c>
      <c r="C248" s="37">
        <v>150</v>
      </c>
      <c r="F248" t="s">
        <v>258</v>
      </c>
    </row>
    <row r="249" spans="1:6" x14ac:dyDescent="0.25">
      <c r="C249" s="37">
        <v>10</v>
      </c>
      <c r="F249" t="s">
        <v>259</v>
      </c>
    </row>
    <row r="250" spans="1:6" x14ac:dyDescent="0.25">
      <c r="C250" s="37">
        <v>70</v>
      </c>
      <c r="F250" t="s">
        <v>250</v>
      </c>
    </row>
    <row r="251" spans="1:6" x14ac:dyDescent="0.25">
      <c r="C251" s="37">
        <v>70</v>
      </c>
      <c r="F251" t="s">
        <v>250</v>
      </c>
    </row>
    <row r="252" spans="1:6" x14ac:dyDescent="0.25">
      <c r="C252" s="37">
        <v>70</v>
      </c>
      <c r="F252" t="s">
        <v>250</v>
      </c>
    </row>
    <row r="253" spans="1:6" x14ac:dyDescent="0.25">
      <c r="C253" s="37">
        <v>200</v>
      </c>
      <c r="F253" t="s">
        <v>260</v>
      </c>
    </row>
    <row r="254" spans="1:6" x14ac:dyDescent="0.25">
      <c r="C254" s="37">
        <v>55</v>
      </c>
      <c r="F254" t="s">
        <v>261</v>
      </c>
    </row>
    <row r="255" spans="1:6" x14ac:dyDescent="0.25">
      <c r="C255" s="37">
        <v>390</v>
      </c>
      <c r="F255" t="s">
        <v>262</v>
      </c>
    </row>
    <row r="256" spans="1:6" x14ac:dyDescent="0.25">
      <c r="C256" s="37">
        <v>20</v>
      </c>
      <c r="F256" t="s">
        <v>263</v>
      </c>
    </row>
    <row r="257" spans="1:6" x14ac:dyDescent="0.25">
      <c r="C257" s="38">
        <f>SUM(C248:C256)</f>
        <v>1035</v>
      </c>
      <c r="E257" s="37">
        <f>C257/D2</f>
        <v>29.40340909090909</v>
      </c>
    </row>
    <row r="259" spans="1:6" x14ac:dyDescent="0.25">
      <c r="A259" s="34">
        <v>42341</v>
      </c>
      <c r="C259" s="37">
        <v>78</v>
      </c>
      <c r="F259" t="s">
        <v>264</v>
      </c>
    </row>
    <row r="260" spans="1:6" x14ac:dyDescent="0.25">
      <c r="C260" s="38">
        <f>SUM(C259)</f>
        <v>78</v>
      </c>
      <c r="E260" s="37">
        <f>C260/D2</f>
        <v>2.2159090909090908</v>
      </c>
    </row>
    <row r="262" spans="1:6" x14ac:dyDescent="0.25">
      <c r="A262" s="34">
        <v>42341</v>
      </c>
      <c r="B262" s="33" t="s">
        <v>22</v>
      </c>
      <c r="C262" s="37">
        <v>200</v>
      </c>
      <c r="F262" t="s">
        <v>265</v>
      </c>
    </row>
    <row r="263" spans="1:6" x14ac:dyDescent="0.25">
      <c r="C263" s="37">
        <v>390</v>
      </c>
      <c r="F263" t="s">
        <v>266</v>
      </c>
    </row>
    <row r="264" spans="1:6" x14ac:dyDescent="0.25">
      <c r="C264" s="37">
        <v>214</v>
      </c>
      <c r="F264" t="s">
        <v>267</v>
      </c>
    </row>
    <row r="265" spans="1:6" x14ac:dyDescent="0.25">
      <c r="C265" s="37">
        <v>52</v>
      </c>
      <c r="F265" t="s">
        <v>268</v>
      </c>
    </row>
    <row r="266" spans="1:6" x14ac:dyDescent="0.25">
      <c r="C266" s="37">
        <v>120</v>
      </c>
      <c r="F266" t="s">
        <v>269</v>
      </c>
    </row>
    <row r="267" spans="1:6" x14ac:dyDescent="0.25">
      <c r="C267" s="37">
        <v>150</v>
      </c>
      <c r="F267" t="s">
        <v>270</v>
      </c>
    </row>
    <row r="268" spans="1:6" x14ac:dyDescent="0.25">
      <c r="C268" s="37">
        <v>180</v>
      </c>
      <c r="F268" t="s">
        <v>271</v>
      </c>
    </row>
    <row r="269" spans="1:6" x14ac:dyDescent="0.25">
      <c r="C269" s="37">
        <v>38</v>
      </c>
      <c r="F269" t="s">
        <v>272</v>
      </c>
    </row>
    <row r="270" spans="1:6" x14ac:dyDescent="0.25">
      <c r="C270" s="38">
        <f>SUM(C262:C269)</f>
        <v>1344</v>
      </c>
      <c r="E270" s="37">
        <f>C270/D2</f>
        <v>38.18181818181818</v>
      </c>
    </row>
    <row r="272" spans="1:6" x14ac:dyDescent="0.25">
      <c r="A272" s="34">
        <v>42342</v>
      </c>
      <c r="C272" s="37">
        <v>155</v>
      </c>
      <c r="F272" t="s">
        <v>273</v>
      </c>
    </row>
    <row r="273" spans="1:6" x14ac:dyDescent="0.25">
      <c r="C273" s="37">
        <v>225</v>
      </c>
      <c r="F273" t="s">
        <v>236</v>
      </c>
    </row>
    <row r="274" spans="1:6" x14ac:dyDescent="0.25">
      <c r="C274" s="37">
        <v>350</v>
      </c>
      <c r="F274" t="s">
        <v>274</v>
      </c>
    </row>
    <row r="275" spans="1:6" x14ac:dyDescent="0.25">
      <c r="C275" s="37">
        <v>400</v>
      </c>
      <c r="F275" t="s">
        <v>275</v>
      </c>
    </row>
    <row r="276" spans="1:6" x14ac:dyDescent="0.25">
      <c r="C276" s="37">
        <v>60</v>
      </c>
      <c r="F276" t="s">
        <v>276</v>
      </c>
    </row>
    <row r="277" spans="1:6" x14ac:dyDescent="0.25">
      <c r="C277" s="38">
        <f>SUM(C272:C276)</f>
        <v>1190</v>
      </c>
      <c r="E277" s="37">
        <f>C277/D2</f>
        <v>33.80681818181818</v>
      </c>
    </row>
    <row r="279" spans="1:6" x14ac:dyDescent="0.25">
      <c r="A279" s="34">
        <v>42343</v>
      </c>
      <c r="C279" s="37">
        <v>800</v>
      </c>
      <c r="F279" t="s">
        <v>277</v>
      </c>
    </row>
    <row r="280" spans="1:6" x14ac:dyDescent="0.25">
      <c r="C280" s="37">
        <v>110</v>
      </c>
      <c r="F280" t="s">
        <v>278</v>
      </c>
    </row>
    <row r="281" spans="1:6" x14ac:dyDescent="0.25">
      <c r="C281" s="38">
        <f>SUM(C279:C280)</f>
        <v>910</v>
      </c>
      <c r="E281" s="37">
        <f>C281/D2</f>
        <v>25.852272727272727</v>
      </c>
    </row>
    <row r="283" spans="1:6" x14ac:dyDescent="0.25">
      <c r="A283" s="34">
        <v>42343</v>
      </c>
      <c r="B283" s="33" t="s">
        <v>20</v>
      </c>
      <c r="C283" s="37">
        <v>60</v>
      </c>
      <c r="F283" t="s">
        <v>279</v>
      </c>
    </row>
    <row r="284" spans="1:6" x14ac:dyDescent="0.25">
      <c r="C284" s="37">
        <v>10.5</v>
      </c>
      <c r="F284" t="s">
        <v>280</v>
      </c>
    </row>
    <row r="285" spans="1:6" x14ac:dyDescent="0.25">
      <c r="C285" s="37">
        <v>460</v>
      </c>
      <c r="F285" t="s">
        <v>281</v>
      </c>
    </row>
    <row r="286" spans="1:6" x14ac:dyDescent="0.25">
      <c r="C286" s="37">
        <v>38.799999999999997</v>
      </c>
      <c r="F286" t="s">
        <v>236</v>
      </c>
    </row>
    <row r="287" spans="1:6" x14ac:dyDescent="0.25">
      <c r="C287" s="37">
        <v>173</v>
      </c>
      <c r="F287" t="s">
        <v>282</v>
      </c>
    </row>
    <row r="288" spans="1:6" x14ac:dyDescent="0.25">
      <c r="C288" s="37">
        <v>35</v>
      </c>
      <c r="F288" t="s">
        <v>283</v>
      </c>
    </row>
    <row r="289" spans="1:6" x14ac:dyDescent="0.25">
      <c r="C289" s="38">
        <f>SUM(C283:C288)</f>
        <v>777.3</v>
      </c>
      <c r="E289" s="37">
        <f>C289/C2</f>
        <v>100.29677419354839</v>
      </c>
    </row>
    <row r="291" spans="1:6" x14ac:dyDescent="0.25">
      <c r="A291" s="34">
        <v>42344</v>
      </c>
      <c r="C291" s="37">
        <v>390</v>
      </c>
      <c r="F291" t="s">
        <v>284</v>
      </c>
    </row>
    <row r="292" spans="1:6" x14ac:dyDescent="0.25">
      <c r="C292" s="37">
        <v>5.5</v>
      </c>
      <c r="F292" t="s">
        <v>285</v>
      </c>
    </row>
    <row r="293" spans="1:6" x14ac:dyDescent="0.25">
      <c r="C293" s="37">
        <v>39</v>
      </c>
      <c r="F293" t="s">
        <v>286</v>
      </c>
    </row>
    <row r="294" spans="1:6" x14ac:dyDescent="0.25">
      <c r="C294" s="37">
        <v>70</v>
      </c>
      <c r="F294" t="s">
        <v>287</v>
      </c>
    </row>
    <row r="295" spans="1:6" x14ac:dyDescent="0.25">
      <c r="C295" s="37">
        <v>60</v>
      </c>
      <c r="F295" t="s">
        <v>288</v>
      </c>
    </row>
    <row r="296" spans="1:6" x14ac:dyDescent="0.25">
      <c r="C296" s="37">
        <v>4.5</v>
      </c>
      <c r="F296" t="s">
        <v>289</v>
      </c>
    </row>
    <row r="297" spans="1:6" x14ac:dyDescent="0.25">
      <c r="C297" s="37">
        <v>278</v>
      </c>
      <c r="F297" t="s">
        <v>290</v>
      </c>
    </row>
    <row r="298" spans="1:6" x14ac:dyDescent="0.25">
      <c r="C298" s="37">
        <v>350</v>
      </c>
      <c r="F298" t="s">
        <v>291</v>
      </c>
    </row>
    <row r="299" spans="1:6" x14ac:dyDescent="0.25">
      <c r="C299" s="37">
        <v>120</v>
      </c>
      <c r="F299" t="s">
        <v>292</v>
      </c>
    </row>
    <row r="300" spans="1:6" x14ac:dyDescent="0.25">
      <c r="C300" s="37">
        <v>43.5</v>
      </c>
      <c r="F300" t="s">
        <v>293</v>
      </c>
    </row>
    <row r="301" spans="1:6" x14ac:dyDescent="0.25">
      <c r="C301" s="38">
        <f>SUM(C291:C300)</f>
        <v>1360.5</v>
      </c>
      <c r="E301" s="37">
        <f>C301/C2</f>
        <v>175.54838709677421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Final</vt:lpstr>
      <vt:lpstr>Custos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</dc:creator>
  <cp:keywords/>
  <dc:description/>
  <cp:lastModifiedBy>Fabio</cp:lastModifiedBy>
  <cp:revision/>
  <dcterms:created xsi:type="dcterms:W3CDTF">2015-08-25T01:27:45Z</dcterms:created>
  <dcterms:modified xsi:type="dcterms:W3CDTF">2015-12-10T20:42:25Z</dcterms:modified>
</cp:coreProperties>
</file>