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2"/>
  </bookViews>
  <sheets>
    <sheet name="Roteiro 1" sheetId="1" r:id="rId1"/>
    <sheet name="Rota" sheetId="2" r:id="rId2"/>
    <sheet name="Equipamentos" sheetId="3" r:id="rId3"/>
    <sheet name="Hospedagem" sheetId="4" r:id="rId4"/>
  </sheets>
  <externalReferences>
    <externalReference r:id="rId5"/>
  </externalReferences>
  <definedNames>
    <definedName name="_xlnm._FilterDatabase" localSheetId="2" hidden="1">Equipamentos!$A$1:$F$73</definedName>
  </definedNames>
  <calcPr calcId="145621"/>
</workbook>
</file>

<file path=xl/calcChain.xml><?xml version="1.0" encoding="utf-8"?>
<calcChain xmlns="http://schemas.openxmlformats.org/spreadsheetml/2006/main">
  <c r="H98" i="4" l="1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I88" i="4" l="1"/>
  <c r="I87" i="4"/>
  <c r="I80" i="4"/>
  <c r="I77" i="4"/>
  <c r="I73" i="4"/>
  <c r="I47" i="4"/>
  <c r="I46" i="4"/>
  <c r="I35" i="4"/>
  <c r="I34" i="4"/>
  <c r="I33" i="4"/>
  <c r="I28" i="4"/>
  <c r="I27" i="4"/>
  <c r="I26" i="4"/>
  <c r="I25" i="4"/>
  <c r="I24" i="4"/>
  <c r="I6" i="4"/>
  <c r="P38" i="1"/>
  <c r="R38" i="1" s="1"/>
  <c r="P37" i="1"/>
  <c r="Q37" i="1" s="1"/>
  <c r="R37" i="1" s="1"/>
  <c r="Q36" i="1"/>
  <c r="R36" i="1" s="1"/>
  <c r="P36" i="1"/>
  <c r="P35" i="1"/>
  <c r="Q35" i="1" s="1"/>
  <c r="R35" i="1" s="1"/>
  <c r="P34" i="1"/>
  <c r="Q34" i="1" s="1"/>
  <c r="R34" i="1" s="1"/>
  <c r="P33" i="1"/>
  <c r="Q33" i="1" s="1"/>
  <c r="R33" i="1" s="1"/>
  <c r="Q32" i="1"/>
  <c r="R32" i="1" s="1"/>
  <c r="P32" i="1"/>
  <c r="P31" i="1"/>
  <c r="Q31" i="1" s="1"/>
  <c r="R31" i="1" s="1"/>
  <c r="Q30" i="1"/>
  <c r="R30" i="1" s="1"/>
  <c r="P30" i="1"/>
  <c r="P29" i="1"/>
  <c r="Q29" i="1" s="1"/>
  <c r="R29" i="1" s="1"/>
  <c r="P28" i="1"/>
  <c r="Q28" i="1" s="1"/>
  <c r="R28" i="1" s="1"/>
  <c r="Q27" i="1"/>
  <c r="R27" i="1" s="1"/>
  <c r="P27" i="1"/>
  <c r="P26" i="1"/>
  <c r="Q26" i="1" s="1"/>
  <c r="R26" i="1" s="1"/>
  <c r="Q25" i="1"/>
  <c r="R25" i="1" s="1"/>
  <c r="P25" i="1"/>
  <c r="Q24" i="1"/>
  <c r="R24" i="1" s="1"/>
  <c r="P24" i="1"/>
  <c r="P23" i="1"/>
  <c r="Q23" i="1" s="1"/>
  <c r="R23" i="1" s="1"/>
  <c r="Q22" i="1"/>
  <c r="R22" i="1" s="1"/>
  <c r="P22" i="1"/>
  <c r="P21" i="1"/>
  <c r="Q21" i="1" s="1"/>
  <c r="R21" i="1" s="1"/>
  <c r="P20" i="1"/>
  <c r="Q20" i="1" s="1"/>
  <c r="R20" i="1" s="1"/>
  <c r="Q19" i="1"/>
  <c r="R19" i="1" s="1"/>
  <c r="P19" i="1"/>
  <c r="P18" i="1"/>
  <c r="Q18" i="1" s="1"/>
  <c r="R18" i="1" s="1"/>
  <c r="P17" i="1"/>
  <c r="Q17" i="1" s="1"/>
  <c r="R17" i="1" s="1"/>
  <c r="P16" i="1"/>
  <c r="Q16" i="1" s="1"/>
  <c r="R16" i="1" s="1"/>
  <c r="Q15" i="1"/>
  <c r="R15" i="1" s="1"/>
  <c r="P15" i="1"/>
  <c r="P14" i="1"/>
  <c r="Q14" i="1" s="1"/>
  <c r="R14" i="1" s="1"/>
  <c r="P13" i="1"/>
  <c r="Q13" i="1" s="1"/>
  <c r="R13" i="1" s="1"/>
  <c r="Q12" i="1"/>
  <c r="R12" i="1" s="1"/>
  <c r="P12" i="1"/>
  <c r="Q11" i="1"/>
  <c r="R11" i="1" s="1"/>
  <c r="P11" i="1"/>
  <c r="P10" i="1"/>
  <c r="Q10" i="1" s="1"/>
  <c r="R10" i="1" s="1"/>
  <c r="P9" i="1"/>
  <c r="Q9" i="1" s="1"/>
  <c r="R9" i="1" s="1"/>
  <c r="Q8" i="1"/>
  <c r="R8" i="1" s="1"/>
  <c r="P8" i="1"/>
  <c r="P7" i="1"/>
  <c r="Q7" i="1" s="1"/>
  <c r="R7" i="1" s="1"/>
  <c r="P6" i="1"/>
  <c r="Q6" i="1" s="1"/>
  <c r="R6" i="1" s="1"/>
  <c r="P5" i="1"/>
  <c r="Q5" i="1" s="1"/>
  <c r="R5" i="1" s="1"/>
  <c r="P4" i="1"/>
  <c r="Q4" i="1" s="1"/>
  <c r="R4" i="1" s="1"/>
  <c r="P3" i="1"/>
  <c r="R3" i="1" s="1"/>
  <c r="R39" i="1" l="1"/>
  <c r="Q39" i="1"/>
</calcChain>
</file>

<file path=xl/sharedStrings.xml><?xml version="1.0" encoding="utf-8"?>
<sst xmlns="http://schemas.openxmlformats.org/spreadsheetml/2006/main" count="972" uniqueCount="390">
  <si>
    <t>Transporte</t>
  </si>
  <si>
    <t>Alimentação</t>
  </si>
  <si>
    <t>Hospedagem</t>
  </si>
  <si>
    <t>Tours/passeio</t>
  </si>
  <si>
    <t>Dia</t>
  </si>
  <si>
    <t>Data</t>
  </si>
  <si>
    <t>Origem</t>
  </si>
  <si>
    <t>Saída</t>
  </si>
  <si>
    <t>Chegada</t>
  </si>
  <si>
    <t>Destino</t>
  </si>
  <si>
    <t>Valor</t>
  </si>
  <si>
    <t>empresa</t>
  </si>
  <si>
    <t>Valor2</t>
  </si>
  <si>
    <t>Local</t>
  </si>
  <si>
    <t>Valor3</t>
  </si>
  <si>
    <t>Valor4</t>
  </si>
  <si>
    <t>Total</t>
  </si>
  <si>
    <t>Total Dólar</t>
  </si>
  <si>
    <t>Estimativa R$</t>
  </si>
  <si>
    <t>Brasil</t>
  </si>
  <si>
    <t>Bolivia</t>
  </si>
  <si>
    <t>Chile</t>
  </si>
  <si>
    <t>Peru</t>
  </si>
  <si>
    <t>Curitiba</t>
  </si>
  <si>
    <t>Santa Cruz de La Sierra</t>
  </si>
  <si>
    <t>Avião ida/volta</t>
  </si>
  <si>
    <t>Cotação para troca</t>
  </si>
  <si>
    <t>Reais</t>
  </si>
  <si>
    <t>Bolivianos</t>
  </si>
  <si>
    <t>Pesos</t>
  </si>
  <si>
    <t>Soles</t>
  </si>
  <si>
    <t>Santa Cruz de la Sierra</t>
  </si>
  <si>
    <t>Sucre</t>
  </si>
  <si>
    <t>avião</t>
  </si>
  <si>
    <t>hostel</t>
  </si>
  <si>
    <t>taxi até o centro</t>
  </si>
  <si>
    <t>1 Dolar</t>
  </si>
  <si>
    <t>Potosi</t>
  </si>
  <si>
    <t>ônibus</t>
  </si>
  <si>
    <t>1 Real</t>
  </si>
  <si>
    <t>Uyuni</t>
  </si>
  <si>
    <t>minas</t>
  </si>
  <si>
    <t>Salar de Uyuni</t>
  </si>
  <si>
    <t>hostel salar</t>
  </si>
  <si>
    <t>trilha salar+ilha</t>
  </si>
  <si>
    <t>reserva nacional</t>
  </si>
  <si>
    <t>San Pedro do Atacama</t>
  </si>
  <si>
    <t>transfer</t>
  </si>
  <si>
    <t>hostel juriques</t>
  </si>
  <si>
    <t>Vale de la luna</t>
  </si>
  <si>
    <t>laguna+piedras</t>
  </si>
  <si>
    <t>Vulcao lascar</t>
  </si>
  <si>
    <t>Arica</t>
  </si>
  <si>
    <t>aluguel bike</t>
  </si>
  <si>
    <t>Tacna</t>
  </si>
  <si>
    <t>taxi</t>
  </si>
  <si>
    <t>Arequipa</t>
  </si>
  <si>
    <t>Hostel Wild Rover</t>
  </si>
  <si>
    <t>valley del colca</t>
  </si>
  <si>
    <t>Nazca</t>
  </si>
  <si>
    <t>onibus</t>
  </si>
  <si>
    <t>city tour</t>
  </si>
  <si>
    <t>Ica/Huacachina</t>
  </si>
  <si>
    <t>linhas de nazca</t>
  </si>
  <si>
    <t>taxi+buggy (preço combo)</t>
  </si>
  <si>
    <t>Paracas</t>
  </si>
  <si>
    <t>Isla Ballestas+paracas</t>
  </si>
  <si>
    <t>Cuzco</t>
  </si>
  <si>
    <t>Boleto turis. +valle sagrado</t>
  </si>
  <si>
    <t>aguas calientes</t>
  </si>
  <si>
    <t>van</t>
  </si>
  <si>
    <t>hostel aguas calientes</t>
  </si>
  <si>
    <t>conhecer cuzco e ir para AC</t>
  </si>
  <si>
    <t>Machu Picchu</t>
  </si>
  <si>
    <t>machu picchu/Huayna Picchu</t>
  </si>
  <si>
    <t>Aguas Calientes</t>
  </si>
  <si>
    <t>alguma visita</t>
  </si>
  <si>
    <t>Puno</t>
  </si>
  <si>
    <t>ilhas</t>
  </si>
  <si>
    <t>Copacabana</t>
  </si>
  <si>
    <t>hostel?</t>
  </si>
  <si>
    <t>08:30/13:30</t>
  </si>
  <si>
    <t>Isla del Sol</t>
  </si>
  <si>
    <t>barco</t>
  </si>
  <si>
    <t>trilha</t>
  </si>
  <si>
    <t>10:30/15:30</t>
  </si>
  <si>
    <t>-</t>
  </si>
  <si>
    <t>La Paz</t>
  </si>
  <si>
    <t>taxi/coletivo</t>
  </si>
  <si>
    <t>Wild Rover</t>
  </si>
  <si>
    <t>Downhill+taxa</t>
  </si>
  <si>
    <t>Cachaltaya e Valle de la Luna</t>
  </si>
  <si>
    <t>Huayna Potosi</t>
  </si>
  <si>
    <t>avião ida/volta</t>
  </si>
  <si>
    <t>http://www.goosit.com/#!/fabiogoedert/plan/55d9235c69952e0c9a586f07</t>
  </si>
  <si>
    <t>Categoria</t>
  </si>
  <si>
    <t>Equipamento</t>
  </si>
  <si>
    <t>Quant.</t>
  </si>
  <si>
    <t>preço médio</t>
  </si>
  <si>
    <t>situação para viagem</t>
  </si>
  <si>
    <t>obs</t>
  </si>
  <si>
    <t>Documentos</t>
  </si>
  <si>
    <t>Essencial</t>
  </si>
  <si>
    <t>RG</t>
  </si>
  <si>
    <t>OK</t>
  </si>
  <si>
    <t>passaporte</t>
  </si>
  <si>
    <t>Pendente</t>
  </si>
  <si>
    <t>seguro viagem</t>
  </si>
  <si>
    <t>Fodeu</t>
  </si>
  <si>
    <t>Certificado de vacinação internacional</t>
  </si>
  <si>
    <t>cartão de crédito ativo internacional</t>
  </si>
  <si>
    <t>Supérfluo</t>
  </si>
  <si>
    <t>Carteirinha de estudante internacional</t>
  </si>
  <si>
    <t>Pasta para carregar documentos</t>
  </si>
  <si>
    <t>Eletrônicos</t>
  </si>
  <si>
    <t>Fones de ouvido</t>
  </si>
  <si>
    <t>pendrive</t>
  </si>
  <si>
    <t>Câmera</t>
  </si>
  <si>
    <t>equipamentos da câmera</t>
  </si>
  <si>
    <t>comprado da china</t>
  </si>
  <si>
    <t>Adaptador tomada/benjamin</t>
  </si>
  <si>
    <t>Bateria externa para celular</t>
  </si>
  <si>
    <t>cartão de memória celular/câmera 32gb</t>
  </si>
  <si>
    <t>Carregador celular</t>
  </si>
  <si>
    <t>Celular/smartphone</t>
  </si>
  <si>
    <t>pau de selfie</t>
  </si>
  <si>
    <t>Geral</t>
  </si>
  <si>
    <t>canivete suiço</t>
  </si>
  <si>
    <t>travesseiro</t>
  </si>
  <si>
    <t>Livro</t>
  </si>
  <si>
    <t>Lanterna</t>
  </si>
  <si>
    <t>Mochila 55L</t>
  </si>
  <si>
    <t>Mochila 10L de ataque</t>
  </si>
  <si>
    <t>capa de chupa + capa de chuva para mochila ou poncho</t>
  </si>
  <si>
    <t>Higiene</t>
  </si>
  <si>
    <t>gilete/barbeador</t>
  </si>
  <si>
    <t>Escova de dentes portátil</t>
  </si>
  <si>
    <t>pasta de dentes</t>
  </si>
  <si>
    <t>fio dental</t>
  </si>
  <si>
    <t>pente</t>
  </si>
  <si>
    <t>sacola para separar roupa suja</t>
  </si>
  <si>
    <t>separar sacolas grossas</t>
  </si>
  <si>
    <t>Filtro Solar</t>
  </si>
  <si>
    <t>Protetor Labial</t>
  </si>
  <si>
    <t>comprar</t>
  </si>
  <si>
    <t>cortador de unha</t>
  </si>
  <si>
    <t>Desodorante (rollon ou creme antitranspirante)</t>
  </si>
  <si>
    <t>lenços umidecidos</t>
  </si>
  <si>
    <t>papel higienico/porta papel higienico</t>
  </si>
  <si>
    <t>alcool em gel embalagem pequena</t>
  </si>
  <si>
    <t>Toalha secagem rápida</t>
  </si>
  <si>
    <t>Shampoo</t>
  </si>
  <si>
    <t>Sabonete líquido</t>
  </si>
  <si>
    <t>perfume</t>
  </si>
  <si>
    <t>camisinha</t>
  </si>
  <si>
    <t>Kit remédio</t>
  </si>
  <si>
    <t>bandaid (caixa)</t>
  </si>
  <si>
    <t>Resfenol (dor de cabeça e febre)</t>
  </si>
  <si>
    <t>Antiinflamatório (dor de garganta)</t>
  </si>
  <si>
    <t>Eno ( azia, dor de estomago)</t>
  </si>
  <si>
    <t>Dramin (vomito e enjoo)</t>
  </si>
  <si>
    <t xml:space="preserve">Relaxante muscular -Dores no corpo </t>
  </si>
  <si>
    <t>Ressecamento vias nasais</t>
  </si>
  <si>
    <t>hipogloss</t>
  </si>
  <si>
    <t>sache carboidrato em gel</t>
  </si>
  <si>
    <t>Roupas</t>
  </si>
  <si>
    <t>chinelo</t>
  </si>
  <si>
    <t>toca/cachecol</t>
  </si>
  <si>
    <t>Cinto</t>
  </si>
  <si>
    <t>luvas</t>
  </si>
  <si>
    <t>calça 2 pele</t>
  </si>
  <si>
    <t>camisa 2 pele</t>
  </si>
  <si>
    <t>Jaqueta corta vento</t>
  </si>
  <si>
    <t>Moleton/blusa de lã/blusa quente</t>
  </si>
  <si>
    <t>bota ou tenis hiking</t>
  </si>
  <si>
    <t>calça jeans</t>
  </si>
  <si>
    <t>calça trilha/tactel</t>
  </si>
  <si>
    <t>Bermuda praia</t>
  </si>
  <si>
    <t>bermuda</t>
  </si>
  <si>
    <t>camiseta</t>
  </si>
  <si>
    <t>Meia frio</t>
  </si>
  <si>
    <t>meia normal</t>
  </si>
  <si>
    <t>pijama</t>
  </si>
  <si>
    <t>blusa de lã ou fleece</t>
  </si>
  <si>
    <t xml:space="preserve">bermuda compressão </t>
  </si>
  <si>
    <t>óculos escuros</t>
  </si>
  <si>
    <t>bone</t>
  </si>
  <si>
    <t>comprar na bolivia</t>
  </si>
  <si>
    <t>cueca</t>
  </si>
  <si>
    <t>Segurança</t>
  </si>
  <si>
    <t>doleira</t>
  </si>
  <si>
    <t>cadeado</t>
  </si>
  <si>
    <t>Lista Hospedagem Extra</t>
  </si>
  <si>
    <t>Hostel/Hotel</t>
  </si>
  <si>
    <t>Diária u$</t>
  </si>
  <si>
    <t>Obs.</t>
  </si>
  <si>
    <t>Localização</t>
  </si>
  <si>
    <t>Cidade</t>
  </si>
  <si>
    <t>Serviço</t>
  </si>
  <si>
    <t>R$ Dia/Pessoa</t>
  </si>
  <si>
    <t>Site</t>
  </si>
  <si>
    <t>Hostelling International Sucre</t>
  </si>
  <si>
    <t>(6 camas)</t>
  </si>
  <si>
    <t>Centro 98%</t>
  </si>
  <si>
    <t>Net, Lençois</t>
  </si>
  <si>
    <t>KulturBerlin - Icba Wasi</t>
  </si>
  <si>
    <t>(8 camas)</t>
  </si>
  <si>
    <t>Centro 94%</t>
  </si>
  <si>
    <t>Café, Wi-fi, Net, Lençois, Toalhas</t>
  </si>
  <si>
    <t>Gringo's Rincon Hostel</t>
  </si>
  <si>
    <t>Wi-fi, Net, Lençois</t>
  </si>
  <si>
    <t>7 Patas Hostel</t>
  </si>
  <si>
    <t>(10 camas)</t>
  </si>
  <si>
    <t>Centro 87%</t>
  </si>
  <si>
    <t>Traveler's Guesthouse</t>
  </si>
  <si>
    <t>Centro 86%</t>
  </si>
  <si>
    <t>(4 camas)</t>
  </si>
  <si>
    <t>The Beehive Sucre</t>
  </si>
  <si>
    <t>(6, 8 ou 10 camas)</t>
  </si>
  <si>
    <t>Centro 88%</t>
  </si>
  <si>
    <t>Café, Wi-fi, Net, Lençois</t>
  </si>
  <si>
    <t>Sucre Hostel</t>
  </si>
  <si>
    <t>(2 a 6 camas)</t>
  </si>
  <si>
    <t>Centro 80%</t>
  </si>
  <si>
    <t>Hostal Eucalyptus</t>
  </si>
  <si>
    <t>Triplo</t>
  </si>
  <si>
    <t>Centro 92%</t>
  </si>
  <si>
    <t>Potosí</t>
  </si>
  <si>
    <t>http://www.koalabolivia.com/eucalyptus/index.html</t>
  </si>
  <si>
    <t>Casa de Huespedes La Vicuña</t>
  </si>
  <si>
    <t>Café, Wi-fi, Net</t>
  </si>
  <si>
    <t>Casona Potosi Hostal</t>
  </si>
  <si>
    <t>Hostel -Hotel Jerusalem</t>
  </si>
  <si>
    <t>sem informações</t>
  </si>
  <si>
    <t>(2 a 4 camas)</t>
  </si>
  <si>
    <t>Centro 93%</t>
  </si>
  <si>
    <t>Café, Net, Lençois</t>
  </si>
  <si>
    <t>Hostel Salar de Uyuni</t>
  </si>
  <si>
    <t>Centro 73%</t>
  </si>
  <si>
    <t>Feminino</t>
  </si>
  <si>
    <t>http://www.hihostels.com/dba/hostels-Uyuni---HI-Salar-De-Uyuni-094023.pt.htm</t>
  </si>
  <si>
    <t>Piedra Blanca Backpackers</t>
  </si>
  <si>
    <t>Centro 91%</t>
  </si>
  <si>
    <t>Café, Wi-fi, Lençois</t>
  </si>
  <si>
    <t>Hostal Los Salares</t>
  </si>
  <si>
    <t>duplo</t>
  </si>
  <si>
    <t>Centro (10min)</t>
  </si>
  <si>
    <t>Café, Lençois, Toalhas</t>
  </si>
  <si>
    <t>Luna Salada Hotel</t>
  </si>
  <si>
    <t>quadruplo</t>
  </si>
  <si>
    <t>Centro 90%</t>
  </si>
  <si>
    <t>Los Flamencos Hotel Ecologico</t>
  </si>
  <si>
    <t>Afastado do Centro</t>
  </si>
  <si>
    <t>Café, Net</t>
  </si>
  <si>
    <t>Ecologe Tambo Coquesa</t>
  </si>
  <si>
    <t>triplo</t>
  </si>
  <si>
    <t>Café</t>
  </si>
  <si>
    <t>Hostal Rural</t>
  </si>
  <si>
    <t>Centro 97%</t>
  </si>
  <si>
    <t>SP Atacama</t>
  </si>
  <si>
    <t>Hostal Tuyasto</t>
  </si>
  <si>
    <t>(5 camas)</t>
  </si>
  <si>
    <t>Wi-fi, Net, Lençois, Toalhas</t>
  </si>
  <si>
    <t>Mamatierra Hostel</t>
  </si>
  <si>
    <t>(3 camas)</t>
  </si>
  <si>
    <t>Centro 79%</t>
  </si>
  <si>
    <t>Backpackers San Pedro</t>
  </si>
  <si>
    <t>Hostel San Pedro de Atacama</t>
  </si>
  <si>
    <t>(4 a 6 camas)</t>
  </si>
  <si>
    <t>Centro</t>
  </si>
  <si>
    <t>Hostal Talar</t>
  </si>
  <si>
    <t>Wi-fi</t>
  </si>
  <si>
    <t>Hostal Atacama Tatai's</t>
  </si>
  <si>
    <t>Centro 76%</t>
  </si>
  <si>
    <t>Net</t>
  </si>
  <si>
    <t>Hostal Campo Base</t>
  </si>
  <si>
    <t>Aji Verde Hostel</t>
  </si>
  <si>
    <t>Wild Rover Backpackers</t>
  </si>
  <si>
    <t>(14 camas)</t>
  </si>
  <si>
    <t>Pequeno-almoço, Wi-fi, Net, Lençois</t>
  </si>
  <si>
    <t>Friendly AQP</t>
  </si>
  <si>
    <t>Pirwa Hostel</t>
  </si>
  <si>
    <t>Pequeno-almoço, Wi-fi</t>
  </si>
  <si>
    <t>Arequipay Backpackers Down</t>
  </si>
  <si>
    <t>Samana Wasi Arequipa</t>
  </si>
  <si>
    <t>Hostal Sol de Oro</t>
  </si>
  <si>
    <t>Bothy Hostel</t>
  </si>
  <si>
    <t>Amazing Hostel Arequipa</t>
  </si>
  <si>
    <t>Marlon's House in Arequipa</t>
  </si>
  <si>
    <t>Flying Dog Hostel Arequipa</t>
  </si>
  <si>
    <t>Centro 83%</t>
  </si>
  <si>
    <t>Hostal Le Foyer by Edge</t>
  </si>
  <si>
    <t>The Point Arequipa hostel</t>
  </si>
  <si>
    <t>Centro 95%</t>
  </si>
  <si>
    <t>La Casa de Sillar</t>
  </si>
  <si>
    <t>Café, Wi-fi, Net, Toalhas</t>
  </si>
  <si>
    <t>El Albergue Espanol</t>
  </si>
  <si>
    <t>Net, lençois</t>
  </si>
  <si>
    <t>Wild Rover Backpackers Hostel</t>
  </si>
  <si>
    <t>(16 camas)</t>
  </si>
  <si>
    <t>Cusco</t>
  </si>
  <si>
    <t>Loki Backpacker Hostel</t>
  </si>
  <si>
    <t>(13 camas)</t>
  </si>
  <si>
    <t>http://www.lokihostel.com</t>
  </si>
  <si>
    <t>Pirwa Backpackers Colonial</t>
  </si>
  <si>
    <t>http://www.pirwahostelsperu.com</t>
  </si>
  <si>
    <t>Pariwana Hostel Cusco</t>
  </si>
  <si>
    <t>Pisko &amp; Soul</t>
  </si>
  <si>
    <t>Hostel Kilombo</t>
  </si>
  <si>
    <t>Intro Hostels Cusco</t>
  </si>
  <si>
    <t>Ecopackers</t>
  </si>
  <si>
    <t>(18 camas)</t>
  </si>
  <si>
    <t>Inka's Hostel</t>
  </si>
  <si>
    <t>Centro 96%</t>
  </si>
  <si>
    <t>Dragonfly Hostels Cusco</t>
  </si>
  <si>
    <t>Milhouse Hostel Cusco</t>
  </si>
  <si>
    <t>(12 camas)</t>
  </si>
  <si>
    <t>Samay Wasi Youth Hostels</t>
  </si>
  <si>
    <t>Centro 81%</t>
  </si>
  <si>
    <t>The Point Cusco</t>
  </si>
  <si>
    <t>Che Lagarto Hostel Cusco</t>
  </si>
  <si>
    <t>Centro 89%</t>
  </si>
  <si>
    <t>Kokopelli Hostel Cusco</t>
  </si>
  <si>
    <t>Hostal Pakarina</t>
  </si>
  <si>
    <t>Café, Wi-fi, Net, Toalhas, Lençois</t>
  </si>
  <si>
    <t>El Albergue Ollantaytambo</t>
  </si>
  <si>
    <t>Hotel Sol</t>
  </si>
  <si>
    <t>São muitos hoteis, então procurar um no dia que chegarmos</t>
  </si>
  <si>
    <t>Quechuas Backpackers</t>
  </si>
  <si>
    <t>www.quechuasbackpackers.com</t>
  </si>
  <si>
    <t>Tayka Hostel</t>
  </si>
  <si>
    <t>http://www.taykahostel.com</t>
  </si>
  <si>
    <t>Bothy Backpaker Hostel</t>
  </si>
  <si>
    <t>(9 camas)</t>
  </si>
  <si>
    <t>Inka´s Rest</t>
  </si>
  <si>
    <t>Café, Wi-fi, Cozinha</t>
  </si>
  <si>
    <t>Puma backpackers Hostel</t>
  </si>
  <si>
    <t>Prox. Pino Park 65%</t>
  </si>
  <si>
    <t>Aymarak Hostel</t>
  </si>
  <si>
    <t>Afastado do centro 70%</t>
  </si>
  <si>
    <t>La Cupula Hotel</t>
  </si>
  <si>
    <t>5 min centro 95%</t>
  </si>
  <si>
    <t>HI-Inka Pacha</t>
  </si>
  <si>
    <t>Comunidade Yumani 78%</t>
  </si>
  <si>
    <t>Lençois</t>
  </si>
  <si>
    <t>Ecolodge Copacabana</t>
  </si>
  <si>
    <t>Às margens do lago 80%</t>
  </si>
  <si>
    <t>Hotel Onkel Inn Copacabana</t>
  </si>
  <si>
    <t>Às margens do lago 95%</t>
  </si>
  <si>
    <t>http://www.onkelinn.com/</t>
  </si>
  <si>
    <t>Hostal las Olas</t>
  </si>
  <si>
    <t>Final da Michel perez</t>
  </si>
  <si>
    <t>Hotel Utama</t>
  </si>
  <si>
    <t>1 km do centro 84%</t>
  </si>
  <si>
    <t>http://www.utamahotel.com</t>
  </si>
  <si>
    <t>Hotel Perla del Lago</t>
  </si>
  <si>
    <t>Loki Hostel</t>
  </si>
  <si>
    <t>Café, Wi-fi</t>
  </si>
  <si>
    <t>http://www.lokihostel.com/en/la-paz</t>
  </si>
  <si>
    <t>Internet</t>
  </si>
  <si>
    <t>The Adventure Brew Hostel</t>
  </si>
  <si>
    <t>Bacoo Hostel</t>
  </si>
  <si>
    <t>(15 camas)</t>
  </si>
  <si>
    <t>HI-Onkel.Inn 1886</t>
  </si>
  <si>
    <t>Centro 82%</t>
  </si>
  <si>
    <t>Bash and Crash Hostel</t>
  </si>
  <si>
    <t>Centro 75%</t>
  </si>
  <si>
    <t>Loro Loco Hostel</t>
  </si>
  <si>
    <t>Centro 78%</t>
  </si>
  <si>
    <t>Santa Cruz</t>
  </si>
  <si>
    <t>Jodanga Hostel</t>
  </si>
  <si>
    <t>Afastado do centro 67%</t>
  </si>
  <si>
    <t>Residencial Ikandire</t>
  </si>
  <si>
    <t>HI Copacabana</t>
  </si>
  <si>
    <t>Hostal Ambar Backpackers</t>
  </si>
  <si>
    <t>Centro 74%</t>
  </si>
  <si>
    <t>Wi-fi, Net</t>
  </si>
  <si>
    <t>Hostal Balneario Porongo</t>
  </si>
  <si>
    <t>Bem afastado do centro</t>
  </si>
  <si>
    <t>Café, Toalhas</t>
  </si>
  <si>
    <t>Hotel California Bolivia</t>
  </si>
  <si>
    <t>Pousada Beija Flor</t>
  </si>
  <si>
    <t>Corumba</t>
  </si>
  <si>
    <t>http://www.pousadabeijaflor.altervista.org</t>
  </si>
  <si>
    <t>Pousada Carandá</t>
  </si>
  <si>
    <t>Hostel Campo Grande</t>
  </si>
  <si>
    <t>Campo Grande</t>
  </si>
  <si>
    <t>Hostel Vitoria Regia</t>
  </si>
  <si>
    <t>Hostel Ecological Expeditions</t>
  </si>
  <si>
    <t>embalagem com ziplock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</si>
</sst>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[$-416]d\-mmm"/>
    <numFmt numFmtId="165" formatCode="_-&quot;R$&quot;\ * #,##0.00_-;\-&quot;R$&quot;\ * #,##0.00_-;_-&quot;R$&quot;\ * &quot;-&quot;??_-;_-@"/>
    <numFmt numFmtId="166" formatCode="_-[$$-409]* #,##0.00_ ;_-[$$-409]* \-#,##0.00\ ;_-[$$-409]* &quot;-&quot;??_ ;_-@_ "/>
    <numFmt numFmtId="167" formatCode="_-[$$b-400A]\ * #,##0.00_ ;_-[$$b-400A]\ * \-#,##0.00\ ;_-[$$b-400A]\ * &quot;-&quot;??_ ;_-@_ "/>
    <numFmt numFmtId="168" formatCode="_-[$$-340A]\ * #,##0.00_-;\-[$$-340A]\ * #,##0.00_-;_-[$$-340A]\ * &quot;-&quot;??_-;_-@"/>
    <numFmt numFmtId="169" formatCode="_ [$S/.-280A]\ * #,##0.00_ ;_ [$S/.-280A]\ * \-#,##0.00_ ;_ [$S/.-280A]\ * &quot;-&quot;??_ ;_ @_ "/>
    <numFmt numFmtId="170" formatCode="&quot; &quot;&quot;R$  &quot;#,##0.00&quot; &quot;;&quot; &quot;&quot;R$  &quot;&quot;(&quot;#,##0.00&quot;)&quot;;&quot; &quot;&quot;R$  &quot;&quot;- &quot;;&quot; &quot;@&quot; &quot;"/>
    <numFmt numFmtId="171" formatCode="&quot;  &quot;#,##0.00&quot; &quot;;&quot;  &quot;&quot;(&quot;#,##0.00&quot;)&quot;;&quot;  &quot;&quot;- &quot;;&quot; &quot;@&quot; &quot;"/>
    <numFmt numFmtId="172" formatCode="&quot;  &quot;#,##0.00&quot; &quot;;&quot;  &quot;&quot;-&quot;#,##0.00&quot; &quot;;&quot;  &quot;&quot;- &quot;;&quot; &quot;@&quot; &quot;"/>
  </numFmts>
  <fonts count="8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FFFFFF"/>
      <name val="Calibri"/>
    </font>
    <font>
      <b/>
      <sz val="11"/>
      <color rgb="FFFFFFFF"/>
      <name val="Calibri"/>
    </font>
    <font>
      <b/>
      <u/>
      <sz val="22"/>
      <color rgb="FF548DD4"/>
      <name val="Calibri"/>
    </font>
    <font>
      <u/>
      <sz val="11"/>
      <color rgb="FF0000FF"/>
      <name val="Calibri"/>
    </font>
    <font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8DB3E2"/>
        <bgColor rgb="FF8DB3E2"/>
      </patternFill>
    </fill>
    <fill>
      <patternFill patternType="solid">
        <fgColor rgb="FF9BBB59"/>
        <bgColor rgb="FF9BBB59"/>
      </patternFill>
    </fill>
    <fill>
      <patternFill patternType="solid">
        <fgColor rgb="FFE5B8B7"/>
        <bgColor rgb="FFE5B8B7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95B3D7"/>
        <bgColor rgb="FF95B3D7"/>
      </patternFill>
    </fill>
    <fill>
      <patternFill patternType="solid">
        <fgColor rgb="FFFABF8F"/>
        <bgColor rgb="FFFABF8F"/>
      </patternFill>
    </fill>
    <fill>
      <patternFill patternType="solid">
        <fgColor rgb="FFF79646"/>
        <bgColor rgb="FFF7964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0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double">
        <color rgb="FF000000"/>
      </right>
      <top/>
      <bottom style="thin">
        <color rgb="FFFFFFFF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double">
        <color rgb="FF000000"/>
      </right>
      <top style="thin">
        <color rgb="FFFFFFFF"/>
      </top>
      <bottom/>
      <diagonal/>
    </border>
    <border>
      <left style="double">
        <color rgb="FF000000"/>
      </left>
      <right style="thin">
        <color rgb="FFFFFFFF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double">
        <color rgb="FF000000"/>
      </bottom>
      <diagonal/>
    </border>
    <border>
      <left/>
      <right style="double">
        <color rgb="FF000000"/>
      </right>
      <top style="thin">
        <color rgb="FFFFFFFF"/>
      </top>
      <bottom style="double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/>
      <top style="thin">
        <color rgb="FFFFFFFF"/>
      </top>
      <bottom style="double">
        <color rgb="FF000000"/>
      </bottom>
      <diagonal/>
    </border>
    <border>
      <left/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double">
        <color rgb="FF000000"/>
      </left>
      <right style="double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FFFFFF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double">
        <color rgb="FF000000"/>
      </left>
      <right/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FFFFFF"/>
      </left>
      <right/>
      <top style="double">
        <color rgb="FF00000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A5A5A5"/>
      </left>
      <right style="thin">
        <color rgb="FFA5A5A5"/>
      </right>
      <top style="medium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medium">
        <color rgb="FFA5A5A5"/>
      </top>
      <bottom style="thin">
        <color rgb="FFA5A5A5"/>
      </bottom>
      <diagonal/>
    </border>
    <border>
      <left style="thin">
        <color rgb="FFA5A5A5"/>
      </left>
      <right style="medium">
        <color rgb="FFA5A5A5"/>
      </right>
      <top style="medium">
        <color rgb="FFA5A5A5"/>
      </top>
      <bottom style="thin">
        <color rgb="FFA5A5A5"/>
      </bottom>
      <diagonal/>
    </border>
    <border>
      <left style="medium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medium">
        <color rgb="FFA5A5A5"/>
      </right>
      <top style="thin">
        <color rgb="FFA5A5A5"/>
      </top>
      <bottom style="thin">
        <color rgb="FFA5A5A5"/>
      </bottom>
      <diagonal/>
    </border>
    <border>
      <left style="medium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medium">
        <color rgb="FFA5A5A5"/>
      </left>
      <right style="thin">
        <color rgb="FFA5A5A5"/>
      </right>
      <top style="thin">
        <color rgb="FFA5A5A5"/>
      </top>
      <bottom style="medium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A5A5A5"/>
      </bottom>
      <diagonal/>
    </border>
    <border>
      <left style="thin">
        <color rgb="FFA5A5A5"/>
      </left>
      <right style="medium">
        <color rgb="FFA5A5A5"/>
      </right>
      <top style="thin">
        <color rgb="FFA5A5A5"/>
      </top>
      <bottom style="medium">
        <color rgb="FFA5A5A5"/>
      </bottom>
      <diagonal/>
    </border>
    <border>
      <left style="double">
        <color indexed="64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double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indexed="64"/>
      </bottom>
      <diagonal/>
    </border>
    <border>
      <left/>
      <right/>
      <top style="thin">
        <color rgb="FFFFFFFF"/>
      </top>
      <bottom style="double">
        <color indexed="64"/>
      </bottom>
      <diagonal/>
    </border>
    <border>
      <left style="double">
        <color indexed="64"/>
      </left>
      <right style="thin">
        <color rgb="FFFFFFFF"/>
      </right>
      <top/>
      <bottom style="thin">
        <color rgb="FFFFFFFF"/>
      </bottom>
      <diagonal/>
    </border>
    <border>
      <left/>
      <right style="double">
        <color rgb="FF000000"/>
      </right>
      <top style="thin">
        <color rgb="FFFFFFFF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 style="thin">
        <color rgb="FFFFFFFF"/>
      </top>
      <bottom style="double">
        <color indexed="64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double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 applyFont="1" applyAlignment="1"/>
    <xf numFmtId="0" fontId="0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0" fillId="4" borderId="14" xfId="0" applyNumberFormat="1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20" fontId="0" fillId="4" borderId="16" xfId="0" applyNumberFormat="1" applyFont="1" applyFill="1" applyBorder="1" applyAlignment="1">
      <alignment horizontal="center" vertical="center"/>
    </xf>
    <xf numFmtId="20" fontId="0" fillId="5" borderId="17" xfId="0" applyNumberFormat="1" applyFont="1" applyFill="1" applyBorder="1" applyAlignment="1">
      <alignment horizontal="center" vertical="center"/>
    </xf>
    <xf numFmtId="164" fontId="0" fillId="5" borderId="18" xfId="0" applyNumberFormat="1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165" fontId="0" fillId="5" borderId="19" xfId="0" applyNumberFormat="1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165" fontId="0" fillId="5" borderId="21" xfId="0" applyNumberFormat="1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165" fontId="0" fillId="4" borderId="23" xfId="0" applyNumberFormat="1" applyFont="1" applyFill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6" borderId="25" xfId="0" applyNumberFormat="1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20" fontId="0" fillId="6" borderId="18" xfId="0" applyNumberFormat="1" applyFont="1" applyFill="1" applyBorder="1" applyAlignment="1">
      <alignment horizontal="center" vertical="center"/>
    </xf>
    <xf numFmtId="20" fontId="0" fillId="6" borderId="27" xfId="0" applyNumberFormat="1" applyFont="1" applyFill="1" applyBorder="1" applyAlignment="1">
      <alignment horizontal="center" vertical="center"/>
    </xf>
    <xf numFmtId="164" fontId="0" fillId="6" borderId="26" xfId="0" applyNumberFormat="1" applyFont="1" applyFill="1" applyBorder="1" applyAlignment="1">
      <alignment horizontal="center" vertical="center"/>
    </xf>
    <xf numFmtId="0" fontId="0" fillId="6" borderId="27" xfId="0" applyFont="1" applyFill="1" applyBorder="1" applyAlignment="1">
      <alignment horizontal="center" vertical="center"/>
    </xf>
    <xf numFmtId="167" fontId="0" fillId="6" borderId="27" xfId="0" applyNumberFormat="1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167" fontId="0" fillId="6" borderId="29" xfId="0" applyNumberFormat="1" applyFont="1" applyFill="1" applyBorder="1" applyAlignment="1">
      <alignment horizontal="center" vertical="center"/>
    </xf>
    <xf numFmtId="0" fontId="0" fillId="6" borderId="30" xfId="0" applyFont="1" applyFill="1" applyBorder="1" applyAlignment="1">
      <alignment horizontal="center" vertical="center"/>
    </xf>
    <xf numFmtId="167" fontId="0" fillId="6" borderId="28" xfId="0" applyNumberFormat="1" applyFont="1" applyFill="1" applyBorder="1" applyAlignment="1">
      <alignment horizontal="center" vertical="center"/>
    </xf>
    <xf numFmtId="167" fontId="0" fillId="0" borderId="0" xfId="0" applyNumberFormat="1" applyFont="1" applyAlignment="1">
      <alignment horizontal="center" vertical="center"/>
    </xf>
    <xf numFmtId="168" fontId="0" fillId="0" borderId="0" xfId="0" applyNumberFormat="1" applyFont="1" applyAlignment="1">
      <alignment vertical="center"/>
    </xf>
    <xf numFmtId="169" fontId="0" fillId="0" borderId="0" xfId="0" applyNumberFormat="1" applyFont="1" applyAlignment="1">
      <alignment horizontal="center" vertical="center"/>
    </xf>
    <xf numFmtId="0" fontId="0" fillId="3" borderId="24" xfId="0" applyFont="1" applyFill="1" applyBorder="1" applyAlignment="1">
      <alignment horizontal="center" vertical="center"/>
    </xf>
    <xf numFmtId="164" fontId="0" fillId="5" borderId="31" xfId="0" applyNumberFormat="1" applyFont="1" applyFill="1" applyBorder="1" applyAlignment="1">
      <alignment horizontal="center" vertical="center"/>
    </xf>
    <xf numFmtId="0" fontId="0" fillId="5" borderId="32" xfId="0" applyFont="1" applyFill="1" applyBorder="1" applyAlignment="1">
      <alignment horizontal="center" vertical="center"/>
    </xf>
    <xf numFmtId="20" fontId="0" fillId="5" borderId="27" xfId="0" applyNumberFormat="1" applyFont="1" applyFill="1" applyBorder="1" applyAlignment="1">
      <alignment horizontal="center" vertical="center"/>
    </xf>
    <xf numFmtId="164" fontId="0" fillId="5" borderId="32" xfId="0" applyNumberFormat="1" applyFont="1" applyFill="1" applyBorder="1" applyAlignment="1">
      <alignment horizontal="center" vertical="center"/>
    </xf>
    <xf numFmtId="0" fontId="0" fillId="5" borderId="27" xfId="0" applyFont="1" applyFill="1" applyBorder="1" applyAlignment="1">
      <alignment horizontal="center" vertical="center"/>
    </xf>
    <xf numFmtId="0" fontId="0" fillId="5" borderId="28" xfId="0" applyFont="1" applyFill="1" applyBorder="1" applyAlignment="1">
      <alignment horizontal="center" vertical="center"/>
    </xf>
    <xf numFmtId="167" fontId="0" fillId="5" borderId="29" xfId="0" applyNumberFormat="1" applyFont="1" applyFill="1" applyBorder="1" applyAlignment="1">
      <alignment horizontal="center" vertical="center"/>
    </xf>
    <xf numFmtId="0" fontId="0" fillId="5" borderId="30" xfId="0" applyFont="1" applyFill="1" applyBorder="1" applyAlignment="1">
      <alignment horizontal="center" vertical="center"/>
    </xf>
    <xf numFmtId="167" fontId="0" fillId="5" borderId="28" xfId="0" applyNumberFormat="1" applyFont="1" applyFill="1" applyBorder="1" applyAlignment="1">
      <alignment horizontal="center" vertical="center"/>
    </xf>
    <xf numFmtId="167" fontId="0" fillId="0" borderId="0" xfId="0" applyNumberFormat="1" applyFont="1" applyAlignment="1">
      <alignment horizontal="center" vertical="center"/>
    </xf>
    <xf numFmtId="168" fontId="0" fillId="0" borderId="0" xfId="0" applyNumberFormat="1" applyFont="1" applyAlignment="1">
      <alignment vertical="center"/>
    </xf>
    <xf numFmtId="169" fontId="0" fillId="0" borderId="0" xfId="0" applyNumberFormat="1" applyFont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164" fontId="0" fillId="6" borderId="33" xfId="0" applyNumberFormat="1" applyFont="1" applyFill="1" applyBorder="1" applyAlignment="1">
      <alignment horizontal="center" vertical="center"/>
    </xf>
    <xf numFmtId="0" fontId="0" fillId="6" borderId="32" xfId="0" applyFont="1" applyFill="1" applyBorder="1" applyAlignment="1">
      <alignment horizontal="center" vertical="center"/>
    </xf>
    <xf numFmtId="164" fontId="0" fillId="6" borderId="27" xfId="0" applyNumberFormat="1" applyFont="1" applyFill="1" applyBorder="1" applyAlignment="1">
      <alignment horizontal="center" vertical="center"/>
    </xf>
    <xf numFmtId="167" fontId="0" fillId="6" borderId="28" xfId="0" applyNumberFormat="1" applyFont="1" applyFill="1" applyBorder="1" applyAlignment="1">
      <alignment horizontal="center" vertical="center"/>
    </xf>
    <xf numFmtId="0" fontId="0" fillId="5" borderId="34" xfId="0" applyFont="1" applyFill="1" applyBorder="1" applyAlignment="1">
      <alignment horizontal="center" vertical="center"/>
    </xf>
    <xf numFmtId="0" fontId="0" fillId="5" borderId="30" xfId="0" applyFont="1" applyFill="1" applyBorder="1" applyAlignment="1">
      <alignment horizontal="center" vertical="center"/>
    </xf>
    <xf numFmtId="167" fontId="0" fillId="5" borderId="28" xfId="0" applyNumberFormat="1" applyFont="1" applyFill="1" applyBorder="1" applyAlignment="1">
      <alignment horizontal="center" vertical="center"/>
    </xf>
    <xf numFmtId="167" fontId="0" fillId="6" borderId="23" xfId="0" applyNumberFormat="1" applyFont="1" applyFill="1" applyBorder="1" applyAlignment="1">
      <alignment horizontal="center" vertical="center"/>
    </xf>
    <xf numFmtId="0" fontId="0" fillId="6" borderId="39" xfId="0" applyFont="1" applyFill="1" applyBorder="1" applyAlignment="1">
      <alignment horizontal="center" vertical="center"/>
    </xf>
    <xf numFmtId="167" fontId="0" fillId="6" borderId="40" xfId="0" applyNumberFormat="1" applyFont="1" applyFill="1" applyBorder="1" applyAlignment="1">
      <alignment horizontal="center" vertical="center"/>
    </xf>
    <xf numFmtId="167" fontId="0" fillId="6" borderId="41" xfId="0" applyNumberFormat="1" applyFont="1" applyFill="1" applyBorder="1" applyAlignment="1">
      <alignment horizontal="center" vertical="center"/>
    </xf>
    <xf numFmtId="167" fontId="0" fillId="6" borderId="42" xfId="0" applyNumberFormat="1" applyFont="1" applyFill="1" applyBorder="1" applyAlignment="1">
      <alignment horizontal="center" vertical="center"/>
    </xf>
    <xf numFmtId="164" fontId="0" fillId="5" borderId="43" xfId="0" applyNumberFormat="1" applyFont="1" applyFill="1" applyBorder="1" applyAlignment="1">
      <alignment horizontal="center" vertical="center"/>
    </xf>
    <xf numFmtId="20" fontId="0" fillId="5" borderId="41" xfId="0" applyNumberFormat="1" applyFont="1" applyFill="1" applyBorder="1" applyAlignment="1">
      <alignment horizontal="center" vertical="center"/>
    </xf>
    <xf numFmtId="164" fontId="0" fillId="7" borderId="46" xfId="0" applyNumberFormat="1" applyFont="1" applyFill="1" applyBorder="1" applyAlignment="1">
      <alignment horizontal="center" vertical="center"/>
    </xf>
    <xf numFmtId="0" fontId="0" fillId="7" borderId="47" xfId="0" applyFont="1" applyFill="1" applyBorder="1" applyAlignment="1">
      <alignment horizontal="center" vertical="center"/>
    </xf>
    <xf numFmtId="168" fontId="0" fillId="7" borderId="47" xfId="0" applyNumberFormat="1" applyFont="1" applyFill="1" applyBorder="1" applyAlignment="1">
      <alignment vertical="center"/>
    </xf>
    <xf numFmtId="0" fontId="0" fillId="7" borderId="48" xfId="0" applyFont="1" applyFill="1" applyBorder="1" applyAlignment="1">
      <alignment horizontal="center" vertical="center"/>
    </xf>
    <xf numFmtId="166" fontId="0" fillId="7" borderId="49" xfId="0" applyNumberFormat="1" applyFont="1" applyFill="1" applyBorder="1" applyAlignment="1">
      <alignment horizontal="center" vertical="center"/>
    </xf>
    <xf numFmtId="0" fontId="0" fillId="7" borderId="50" xfId="0" applyFont="1" applyFill="1" applyBorder="1" applyAlignment="1">
      <alignment horizontal="center" vertical="center"/>
    </xf>
    <xf numFmtId="168" fontId="0" fillId="7" borderId="48" xfId="0" applyNumberFormat="1" applyFont="1" applyFill="1" applyBorder="1" applyAlignment="1">
      <alignment vertical="center"/>
    </xf>
    <xf numFmtId="0" fontId="0" fillId="7" borderId="50" xfId="0" applyFont="1" applyFill="1" applyBorder="1" applyAlignment="1">
      <alignment horizontal="center" vertical="center"/>
    </xf>
    <xf numFmtId="168" fontId="0" fillId="7" borderId="48" xfId="0" applyNumberFormat="1" applyFont="1" applyFill="1" applyBorder="1" applyAlignment="1">
      <alignment vertical="center"/>
    </xf>
    <xf numFmtId="164" fontId="0" fillId="3" borderId="51" xfId="0" applyNumberFormat="1" applyFont="1" applyFill="1" applyBorder="1" applyAlignment="1">
      <alignment horizontal="center" vertical="center"/>
    </xf>
    <xf numFmtId="166" fontId="0" fillId="3" borderId="54" xfId="0" applyNumberFormat="1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168" fontId="0" fillId="3" borderId="20" xfId="0" applyNumberFormat="1" applyFont="1" applyFill="1" applyBorder="1" applyAlignment="1">
      <alignment vertical="center"/>
    </xf>
    <xf numFmtId="168" fontId="0" fillId="3" borderId="20" xfId="0" applyNumberFormat="1" applyFont="1" applyFill="1" applyBorder="1" applyAlignment="1">
      <alignment vertical="center"/>
    </xf>
    <xf numFmtId="164" fontId="0" fillId="7" borderId="33" xfId="0" applyNumberFormat="1" applyFont="1" applyFill="1" applyBorder="1" applyAlignment="1">
      <alignment horizontal="center" vertical="center"/>
    </xf>
    <xf numFmtId="166" fontId="0" fillId="7" borderId="29" xfId="0" applyNumberFormat="1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168" fontId="0" fillId="7" borderId="28" xfId="0" applyNumberFormat="1" applyFont="1" applyFill="1" applyBorder="1" applyAlignment="1">
      <alignment vertical="center"/>
    </xf>
    <xf numFmtId="168" fontId="0" fillId="7" borderId="28" xfId="0" applyNumberFormat="1" applyFont="1" applyFill="1" applyBorder="1" applyAlignment="1">
      <alignment vertical="center"/>
    </xf>
    <xf numFmtId="0" fontId="0" fillId="3" borderId="55" xfId="0" applyFont="1" applyFill="1" applyBorder="1" applyAlignment="1">
      <alignment horizontal="center" vertical="center"/>
    </xf>
    <xf numFmtId="164" fontId="0" fillId="8" borderId="31" xfId="0" applyNumberFormat="1" applyFont="1" applyFill="1" applyBorder="1" applyAlignment="1">
      <alignment horizontal="center" vertical="center"/>
    </xf>
    <xf numFmtId="0" fontId="0" fillId="8" borderId="56" xfId="0" applyFont="1" applyFill="1" applyBorder="1" applyAlignment="1">
      <alignment horizontal="center" vertical="center"/>
    </xf>
    <xf numFmtId="20" fontId="0" fillId="8" borderId="37" xfId="0" applyNumberFormat="1" applyFont="1" applyFill="1" applyBorder="1" applyAlignment="1">
      <alignment horizontal="center" vertical="center"/>
    </xf>
    <xf numFmtId="20" fontId="0" fillId="8" borderId="27" xfId="0" applyNumberFormat="1" applyFont="1" applyFill="1" applyBorder="1" applyAlignment="1">
      <alignment horizontal="center" vertical="center"/>
    </xf>
    <xf numFmtId="164" fontId="0" fillId="8" borderId="45" xfId="0" applyNumberFormat="1" applyFont="1" applyFill="1" applyBorder="1" applyAlignment="1">
      <alignment horizontal="center" vertical="center"/>
    </xf>
    <xf numFmtId="0" fontId="0" fillId="8" borderId="57" xfId="0" applyFont="1" applyFill="1" applyBorder="1" applyAlignment="1">
      <alignment horizontal="center" vertical="center"/>
    </xf>
    <xf numFmtId="168" fontId="0" fillId="8" borderId="57" xfId="0" applyNumberFormat="1" applyFont="1" applyFill="1" applyBorder="1" applyAlignment="1">
      <alignment vertical="center"/>
    </xf>
    <xf numFmtId="0" fontId="0" fillId="8" borderId="42" xfId="0" applyFont="1" applyFill="1" applyBorder="1" applyAlignment="1">
      <alignment vertical="center"/>
    </xf>
    <xf numFmtId="166" fontId="0" fillId="8" borderId="58" xfId="0" applyNumberFormat="1" applyFont="1" applyFill="1" applyBorder="1" applyAlignment="1">
      <alignment horizontal="center" vertical="center"/>
    </xf>
    <xf numFmtId="0" fontId="0" fillId="8" borderId="59" xfId="0" applyFont="1" applyFill="1" applyBorder="1" applyAlignment="1">
      <alignment horizontal="center" vertical="center"/>
    </xf>
    <xf numFmtId="168" fontId="0" fillId="8" borderId="42" xfId="0" applyNumberFormat="1" applyFont="1" applyFill="1" applyBorder="1" applyAlignment="1">
      <alignment vertical="center"/>
    </xf>
    <xf numFmtId="0" fontId="0" fillId="3" borderId="60" xfId="0" applyFont="1" applyFill="1" applyBorder="1" applyAlignment="1">
      <alignment horizontal="center" vertical="center"/>
    </xf>
    <xf numFmtId="168" fontId="0" fillId="3" borderId="40" xfId="0" applyNumberFormat="1" applyFont="1" applyFill="1" applyBorder="1" applyAlignment="1">
      <alignment vertical="center"/>
    </xf>
    <xf numFmtId="168" fontId="0" fillId="3" borderId="38" xfId="0" applyNumberFormat="1" applyFont="1" applyFill="1" applyBorder="1" applyAlignment="1">
      <alignment vertical="center"/>
    </xf>
    <xf numFmtId="0" fontId="0" fillId="0" borderId="0" xfId="0" applyFont="1"/>
    <xf numFmtId="164" fontId="0" fillId="7" borderId="43" xfId="0" applyNumberFormat="1" applyFont="1" applyFill="1" applyBorder="1" applyAlignment="1">
      <alignment horizontal="center" vertical="center"/>
    </xf>
    <xf numFmtId="0" fontId="0" fillId="7" borderId="57" xfId="0" applyFont="1" applyFill="1" applyBorder="1" applyAlignment="1">
      <alignment horizontal="center" vertical="center"/>
    </xf>
    <xf numFmtId="20" fontId="0" fillId="7" borderId="57" xfId="0" applyNumberFormat="1" applyFont="1" applyFill="1" applyBorder="1" applyAlignment="1">
      <alignment horizontal="center" vertical="center"/>
    </xf>
    <xf numFmtId="20" fontId="0" fillId="7" borderId="41" xfId="0" applyNumberFormat="1" applyFont="1" applyFill="1" applyBorder="1" applyAlignment="1">
      <alignment horizontal="center" vertical="center"/>
    </xf>
    <xf numFmtId="164" fontId="0" fillId="9" borderId="26" xfId="0" applyNumberFormat="1" applyFont="1" applyFill="1" applyBorder="1" applyAlignment="1">
      <alignment horizontal="center" vertical="center"/>
    </xf>
    <xf numFmtId="0" fontId="0" fillId="9" borderId="18" xfId="0" applyFont="1" applyFill="1" applyBorder="1" applyAlignment="1">
      <alignment horizontal="center" vertical="center"/>
    </xf>
    <xf numFmtId="168" fontId="0" fillId="9" borderId="19" xfId="0" applyNumberFormat="1" applyFont="1" applyFill="1" applyBorder="1" applyAlignment="1">
      <alignment vertical="center"/>
    </xf>
    <xf numFmtId="0" fontId="0" fillId="9" borderId="22" xfId="0" applyFont="1" applyFill="1" applyBorder="1" applyAlignment="1">
      <alignment horizontal="center" vertical="center"/>
    </xf>
    <xf numFmtId="169" fontId="0" fillId="9" borderId="20" xfId="0" applyNumberFormat="1" applyFont="1" applyFill="1" applyBorder="1" applyAlignment="1">
      <alignment horizontal="center" vertical="center"/>
    </xf>
    <xf numFmtId="0" fontId="0" fillId="9" borderId="17" xfId="0" applyFont="1" applyFill="1" applyBorder="1" applyAlignment="1">
      <alignment horizontal="center" vertical="center"/>
    </xf>
    <xf numFmtId="169" fontId="0" fillId="9" borderId="61" xfId="0" applyNumberFormat="1" applyFont="1" applyFill="1" applyBorder="1" applyAlignment="1">
      <alignment horizontal="center" vertical="center"/>
    </xf>
    <xf numFmtId="169" fontId="0" fillId="9" borderId="49" xfId="0" applyNumberFormat="1" applyFont="1" applyFill="1" applyBorder="1" applyAlignment="1">
      <alignment horizontal="center" vertical="center"/>
    </xf>
    <xf numFmtId="164" fontId="0" fillId="10" borderId="25" xfId="0" applyNumberFormat="1" applyFont="1" applyFill="1" applyBorder="1" applyAlignment="1">
      <alignment horizontal="center" vertical="center"/>
    </xf>
    <xf numFmtId="0" fontId="0" fillId="10" borderId="18" xfId="0" applyFont="1" applyFill="1" applyBorder="1" applyAlignment="1">
      <alignment horizontal="center" vertical="center"/>
    </xf>
    <xf numFmtId="20" fontId="0" fillId="10" borderId="18" xfId="0" applyNumberFormat="1" applyFont="1" applyFill="1" applyBorder="1" applyAlignment="1">
      <alignment horizontal="center" vertical="center"/>
    </xf>
    <xf numFmtId="164" fontId="0" fillId="10" borderId="32" xfId="0" applyNumberFormat="1" applyFont="1" applyFill="1" applyBorder="1" applyAlignment="1">
      <alignment horizontal="center" vertical="center"/>
    </xf>
    <xf numFmtId="0" fontId="0" fillId="10" borderId="27" xfId="0" applyFont="1" applyFill="1" applyBorder="1" applyAlignment="1">
      <alignment horizontal="center" vertical="center"/>
    </xf>
    <xf numFmtId="169" fontId="0" fillId="10" borderId="27" xfId="0" applyNumberFormat="1" applyFont="1" applyFill="1" applyBorder="1" applyAlignment="1">
      <alignment horizontal="center" vertical="center"/>
    </xf>
    <xf numFmtId="0" fontId="0" fillId="10" borderId="28" xfId="0" applyFont="1" applyFill="1" applyBorder="1" applyAlignment="1">
      <alignment horizontal="center" vertical="center"/>
    </xf>
    <xf numFmtId="169" fontId="0" fillId="10" borderId="29" xfId="0" applyNumberFormat="1" applyFont="1" applyFill="1" applyBorder="1" applyAlignment="1">
      <alignment horizontal="center" vertical="center"/>
    </xf>
    <xf numFmtId="0" fontId="0" fillId="10" borderId="30" xfId="0" applyFont="1" applyFill="1" applyBorder="1" applyAlignment="1">
      <alignment horizontal="center" vertical="center"/>
    </xf>
    <xf numFmtId="169" fontId="0" fillId="10" borderId="28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169" fontId="0" fillId="9" borderId="29" xfId="0" applyNumberFormat="1" applyFont="1" applyFill="1" applyBorder="1" applyAlignment="1">
      <alignment horizontal="center" vertical="center"/>
    </xf>
    <xf numFmtId="0" fontId="0" fillId="9" borderId="30" xfId="0" applyFont="1" applyFill="1" applyBorder="1" applyAlignment="1">
      <alignment horizontal="center" vertical="center"/>
    </xf>
    <xf numFmtId="169" fontId="0" fillId="9" borderId="28" xfId="0" applyNumberFormat="1" applyFont="1" applyFill="1" applyBorder="1" applyAlignment="1">
      <alignment horizontal="center" vertical="center"/>
    </xf>
    <xf numFmtId="0" fontId="0" fillId="9" borderId="30" xfId="0" applyFont="1" applyFill="1" applyBorder="1" applyAlignment="1">
      <alignment horizontal="center" vertical="center"/>
    </xf>
    <xf numFmtId="169" fontId="0" fillId="9" borderId="28" xfId="0" applyNumberFormat="1" applyFont="1" applyFill="1" applyBorder="1" applyAlignment="1">
      <alignment horizontal="center" vertical="center"/>
    </xf>
    <xf numFmtId="169" fontId="0" fillId="10" borderId="34" xfId="0" applyNumberFormat="1" applyFont="1" applyFill="1" applyBorder="1" applyAlignment="1">
      <alignment horizontal="center" vertical="center"/>
    </xf>
    <xf numFmtId="20" fontId="0" fillId="10" borderId="27" xfId="0" applyNumberFormat="1" applyFont="1" applyFill="1" applyBorder="1" applyAlignment="1">
      <alignment horizontal="center" vertical="center"/>
    </xf>
    <xf numFmtId="164" fontId="0" fillId="10" borderId="26" xfId="0" applyNumberFormat="1" applyFont="1" applyFill="1" applyBorder="1" applyAlignment="1">
      <alignment horizontal="center" vertical="center"/>
    </xf>
    <xf numFmtId="169" fontId="0" fillId="10" borderId="28" xfId="0" applyNumberFormat="1" applyFont="1" applyFill="1" applyBorder="1" applyAlignment="1">
      <alignment vertical="center"/>
    </xf>
    <xf numFmtId="169" fontId="0" fillId="10" borderId="28" xfId="0" applyNumberFormat="1" applyFont="1" applyFill="1" applyBorder="1" applyAlignment="1">
      <alignment horizontal="center" vertical="center"/>
    </xf>
    <xf numFmtId="164" fontId="0" fillId="9" borderId="31" xfId="0" applyNumberFormat="1" applyFont="1" applyFill="1" applyBorder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20" fontId="0" fillId="9" borderId="27" xfId="0" applyNumberFormat="1" applyFont="1" applyFill="1" applyBorder="1" applyAlignment="1">
      <alignment horizontal="center" vertical="center"/>
    </xf>
    <xf numFmtId="164" fontId="0" fillId="9" borderId="27" xfId="0" applyNumberFormat="1" applyFont="1" applyFill="1" applyBorder="1" applyAlignment="1">
      <alignment horizontal="center" vertical="center"/>
    </xf>
    <xf numFmtId="169" fontId="0" fillId="9" borderId="27" xfId="0" applyNumberFormat="1" applyFont="1" applyFill="1" applyBorder="1" applyAlignment="1">
      <alignment horizontal="center" vertical="center"/>
    </xf>
    <xf numFmtId="0" fontId="0" fillId="9" borderId="28" xfId="0" applyFont="1" applyFill="1" applyBorder="1" applyAlignment="1">
      <alignment horizontal="center" vertical="center"/>
    </xf>
    <xf numFmtId="0" fontId="0" fillId="3" borderId="62" xfId="0" applyFont="1" applyFill="1" applyBorder="1" applyAlignment="1">
      <alignment horizontal="center" vertical="center"/>
    </xf>
    <xf numFmtId="164" fontId="0" fillId="10" borderId="31" xfId="0" applyNumberFormat="1" applyFont="1" applyFill="1" applyBorder="1" applyAlignment="1">
      <alignment horizontal="center" vertical="center"/>
    </xf>
    <xf numFmtId="0" fontId="0" fillId="10" borderId="30" xfId="0" applyFont="1" applyFill="1" applyBorder="1" applyAlignment="1">
      <alignment horizontal="center" vertical="center"/>
    </xf>
    <xf numFmtId="0" fontId="0" fillId="9" borderId="35" xfId="0" applyFont="1" applyFill="1" applyBorder="1" applyAlignment="1">
      <alignment horizontal="center" vertical="center"/>
    </xf>
    <xf numFmtId="20" fontId="0" fillId="9" borderId="35" xfId="0" applyNumberFormat="1" applyFont="1" applyFill="1" applyBorder="1" applyAlignment="1">
      <alignment horizontal="center" vertical="center"/>
    </xf>
    <xf numFmtId="0" fontId="0" fillId="9" borderId="34" xfId="0" applyFont="1" applyFill="1" applyBorder="1" applyAlignment="1">
      <alignment horizontal="center" vertical="center"/>
    </xf>
    <xf numFmtId="0" fontId="0" fillId="10" borderId="35" xfId="0" applyFont="1" applyFill="1" applyBorder="1" applyAlignment="1">
      <alignment horizontal="center" vertical="center"/>
    </xf>
    <xf numFmtId="20" fontId="0" fillId="10" borderId="35" xfId="0" applyNumberFormat="1" applyFont="1" applyFill="1" applyBorder="1" applyAlignment="1">
      <alignment horizontal="center" vertical="center"/>
    </xf>
    <xf numFmtId="164" fontId="0" fillId="10" borderId="27" xfId="0" applyNumberFormat="1" applyFont="1" applyFill="1" applyBorder="1" applyAlignment="1">
      <alignment horizontal="center" vertical="center"/>
    </xf>
    <xf numFmtId="0" fontId="0" fillId="10" borderId="34" xfId="0" applyFont="1" applyFill="1" applyBorder="1" applyAlignment="1">
      <alignment horizontal="center" vertical="center"/>
    </xf>
    <xf numFmtId="169" fontId="0" fillId="11" borderId="27" xfId="0" applyNumberFormat="1" applyFont="1" applyFill="1" applyBorder="1" applyAlignment="1">
      <alignment horizontal="center" vertical="center"/>
    </xf>
    <xf numFmtId="0" fontId="0" fillId="10" borderId="34" xfId="0" applyFont="1" applyFill="1" applyBorder="1" applyAlignment="1">
      <alignment vertical="center"/>
    </xf>
    <xf numFmtId="0" fontId="0" fillId="10" borderId="35" xfId="0" applyFont="1" applyFill="1" applyBorder="1" applyAlignment="1">
      <alignment vertical="center"/>
    </xf>
    <xf numFmtId="0" fontId="0" fillId="10" borderId="27" xfId="0" applyFont="1" applyFill="1" applyBorder="1" applyAlignment="1">
      <alignment horizontal="center" vertical="center"/>
    </xf>
    <xf numFmtId="169" fontId="0" fillId="9" borderId="29" xfId="0" applyNumberFormat="1" applyFont="1" applyFill="1" applyBorder="1" applyAlignment="1">
      <alignment horizontal="center" vertical="center"/>
    </xf>
    <xf numFmtId="164" fontId="0" fillId="10" borderId="63" xfId="0" applyNumberFormat="1" applyFont="1" applyFill="1" applyBorder="1" applyAlignment="1">
      <alignment horizontal="center" vertical="center"/>
    </xf>
    <xf numFmtId="169" fontId="0" fillId="10" borderId="64" xfId="0" applyNumberFormat="1" applyFont="1" applyFill="1" applyBorder="1" applyAlignment="1">
      <alignment horizontal="center" vertical="center"/>
    </xf>
    <xf numFmtId="166" fontId="0" fillId="0" borderId="65" xfId="0" applyNumberFormat="1" applyFont="1" applyBorder="1" applyAlignment="1">
      <alignment horizontal="center" vertical="center"/>
    </xf>
    <xf numFmtId="0" fontId="0" fillId="9" borderId="56" xfId="0" applyFont="1" applyFill="1" applyBorder="1" applyAlignment="1">
      <alignment horizontal="center" vertical="center"/>
    </xf>
    <xf numFmtId="20" fontId="0" fillId="9" borderId="56" xfId="0" applyNumberFormat="1" applyFont="1" applyFill="1" applyBorder="1" applyAlignment="1">
      <alignment horizontal="center" vertical="center"/>
    </xf>
    <xf numFmtId="0" fontId="0" fillId="9" borderId="36" xfId="0" applyFont="1" applyFill="1" applyBorder="1" applyAlignment="1">
      <alignment horizontal="center" vertical="center"/>
    </xf>
    <xf numFmtId="164" fontId="0" fillId="5" borderId="25" xfId="0" applyNumberFormat="1" applyFont="1" applyFill="1" applyBorder="1" applyAlignment="1">
      <alignment horizontal="center" vertical="center"/>
    </xf>
    <xf numFmtId="167" fontId="0" fillId="5" borderId="20" xfId="0" applyNumberFormat="1" applyFont="1" applyFill="1" applyBorder="1" applyAlignment="1">
      <alignment horizontal="center" vertical="center"/>
    </xf>
    <xf numFmtId="167" fontId="0" fillId="5" borderId="54" xfId="0" applyNumberFormat="1" applyFont="1" applyFill="1" applyBorder="1" applyAlignment="1">
      <alignment horizontal="center" vertical="center"/>
    </xf>
    <xf numFmtId="167" fontId="0" fillId="5" borderId="40" xfId="0" applyNumberFormat="1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164" fontId="0" fillId="6" borderId="31" xfId="0" applyNumberFormat="1" applyFont="1" applyFill="1" applyBorder="1" applyAlignment="1">
      <alignment horizontal="center" vertical="center"/>
    </xf>
    <xf numFmtId="0" fontId="0" fillId="6" borderId="27" xfId="0" applyFont="1" applyFill="1" applyBorder="1" applyAlignment="1">
      <alignment horizontal="center" vertical="center"/>
    </xf>
    <xf numFmtId="164" fontId="0" fillId="6" borderId="32" xfId="0" applyNumberFormat="1" applyFont="1" applyFill="1" applyBorder="1" applyAlignment="1">
      <alignment horizontal="center" vertical="center"/>
    </xf>
    <xf numFmtId="167" fontId="0" fillId="6" borderId="27" xfId="0" applyNumberFormat="1" applyFont="1" applyFill="1" applyBorder="1" applyAlignment="1">
      <alignment horizontal="center" vertical="center"/>
    </xf>
    <xf numFmtId="0" fontId="0" fillId="6" borderId="30" xfId="0" applyFont="1" applyFill="1" applyBorder="1" applyAlignment="1">
      <alignment horizontal="center" vertical="center"/>
    </xf>
    <xf numFmtId="164" fontId="0" fillId="5" borderId="33" xfId="0" applyNumberFormat="1" applyFont="1" applyFill="1" applyBorder="1" applyAlignment="1">
      <alignment horizontal="center" vertical="center"/>
    </xf>
    <xf numFmtId="0" fontId="0" fillId="5" borderId="19" xfId="0" applyFont="1" applyFill="1" applyBorder="1" applyAlignment="1">
      <alignment horizontal="center" vertical="center"/>
    </xf>
    <xf numFmtId="164" fontId="0" fillId="5" borderId="66" xfId="0" applyNumberFormat="1" applyFont="1" applyFill="1" applyBorder="1" applyAlignment="1">
      <alignment horizontal="center" vertical="center"/>
    </xf>
    <xf numFmtId="0" fontId="0" fillId="5" borderId="40" xfId="0" applyFont="1" applyFill="1" applyBorder="1" applyAlignment="1">
      <alignment horizontal="center" vertical="center"/>
    </xf>
    <xf numFmtId="167" fontId="0" fillId="5" borderId="67" xfId="0" applyNumberFormat="1" applyFont="1" applyFill="1" applyBorder="1" applyAlignment="1">
      <alignment horizontal="center" vertical="center"/>
    </xf>
    <xf numFmtId="0" fontId="0" fillId="5" borderId="60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vertical="center"/>
    </xf>
    <xf numFmtId="0" fontId="0" fillId="5" borderId="28" xfId="0" applyFont="1" applyFill="1" applyBorder="1" applyAlignment="1">
      <alignment vertical="center"/>
    </xf>
    <xf numFmtId="167" fontId="0" fillId="5" borderId="29" xfId="0" applyNumberFormat="1" applyFont="1" applyFill="1" applyBorder="1" applyAlignment="1">
      <alignment horizontal="center" vertical="center"/>
    </xf>
    <xf numFmtId="0" fontId="0" fillId="5" borderId="53" xfId="0" applyFont="1" applyFill="1" applyBorder="1" applyAlignment="1">
      <alignment horizontal="center" vertical="center"/>
    </xf>
    <xf numFmtId="0" fontId="0" fillId="5" borderId="40" xfId="0" applyFont="1" applyFill="1" applyBorder="1" applyAlignment="1">
      <alignment vertical="center"/>
    </xf>
    <xf numFmtId="167" fontId="0" fillId="11" borderId="28" xfId="0" applyNumberFormat="1" applyFont="1" applyFill="1" applyBorder="1" applyAlignment="1">
      <alignment horizontal="center" vertical="center"/>
    </xf>
    <xf numFmtId="0" fontId="0" fillId="6" borderId="53" xfId="0" applyFont="1" applyFill="1" applyBorder="1" applyAlignment="1">
      <alignment horizontal="center" vertical="center"/>
    </xf>
    <xf numFmtId="0" fontId="0" fillId="6" borderId="20" xfId="0" applyFont="1" applyFill="1" applyBorder="1" applyAlignment="1">
      <alignment vertical="center"/>
    </xf>
    <xf numFmtId="167" fontId="0" fillId="6" borderId="54" xfId="0" applyNumberFormat="1" applyFont="1" applyFill="1" applyBorder="1" applyAlignment="1">
      <alignment horizontal="center" vertical="center"/>
    </xf>
    <xf numFmtId="0" fontId="0" fillId="6" borderId="22" xfId="0" applyFont="1" applyFill="1" applyBorder="1" applyAlignment="1">
      <alignment horizontal="center" vertical="center"/>
    </xf>
    <xf numFmtId="167" fontId="0" fillId="6" borderId="20" xfId="0" applyNumberFormat="1" applyFont="1" applyFill="1" applyBorder="1" applyAlignment="1">
      <alignment horizontal="center" vertical="center"/>
    </xf>
    <xf numFmtId="167" fontId="0" fillId="11" borderId="20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5" borderId="68" xfId="0" applyNumberFormat="1" applyFont="1" applyFill="1" applyBorder="1" applyAlignment="1">
      <alignment horizontal="center" vertical="center"/>
    </xf>
    <xf numFmtId="0" fontId="0" fillId="5" borderId="68" xfId="0" applyFont="1" applyFill="1" applyBorder="1" applyAlignment="1">
      <alignment horizontal="center" vertical="center"/>
    </xf>
    <xf numFmtId="167" fontId="0" fillId="5" borderId="68" xfId="0" applyNumberFormat="1" applyFont="1" applyFill="1" applyBorder="1" applyAlignment="1">
      <alignment horizontal="center" vertical="center"/>
    </xf>
    <xf numFmtId="0" fontId="0" fillId="5" borderId="69" xfId="0" applyFont="1" applyFill="1" applyBorder="1" applyAlignment="1">
      <alignment horizontal="center" vertical="center"/>
    </xf>
    <xf numFmtId="167" fontId="0" fillId="5" borderId="23" xfId="0" applyNumberFormat="1" applyFont="1" applyFill="1" applyBorder="1" applyAlignment="1">
      <alignment horizontal="center" vertical="center"/>
    </xf>
    <xf numFmtId="0" fontId="0" fillId="5" borderId="39" xfId="0" applyFont="1" applyFill="1" applyBorder="1" applyAlignment="1">
      <alignment horizontal="center" vertical="center"/>
    </xf>
    <xf numFmtId="167" fontId="0" fillId="5" borderId="69" xfId="0" applyNumberFormat="1" applyFont="1" applyFill="1" applyBorder="1" applyAlignment="1">
      <alignment horizontal="center" vertical="center"/>
    </xf>
    <xf numFmtId="0" fontId="0" fillId="3" borderId="70" xfId="0" applyFont="1" applyFill="1" applyBorder="1" applyAlignment="1">
      <alignment horizontal="center" vertical="center"/>
    </xf>
    <xf numFmtId="164" fontId="0" fillId="6" borderId="71" xfId="0" applyNumberFormat="1" applyFont="1" applyFill="1" applyBorder="1" applyAlignment="1">
      <alignment horizontal="center" vertical="center"/>
    </xf>
    <xf numFmtId="0" fontId="0" fillId="6" borderId="57" xfId="0" applyFont="1" applyFill="1" applyBorder="1" applyAlignment="1">
      <alignment horizontal="center" vertical="center"/>
    </xf>
    <xf numFmtId="20" fontId="0" fillId="6" borderId="57" xfId="0" applyNumberFormat="1" applyFont="1" applyFill="1" applyBorder="1" applyAlignment="1">
      <alignment horizontal="center" vertical="center"/>
    </xf>
    <xf numFmtId="20" fontId="0" fillId="6" borderId="41" xfId="0" applyNumberFormat="1" applyFont="1" applyFill="1" applyBorder="1" applyAlignment="1">
      <alignment horizontal="center" vertical="center"/>
    </xf>
    <xf numFmtId="164" fontId="0" fillId="4" borderId="72" xfId="0" applyNumberFormat="1" applyFont="1" applyFill="1" applyBorder="1" applyAlignment="1">
      <alignment horizontal="center" vertical="center"/>
    </xf>
    <xf numFmtId="0" fontId="0" fillId="4" borderId="73" xfId="0" applyFont="1" applyFill="1" applyBorder="1" applyAlignment="1">
      <alignment horizontal="center" vertical="center"/>
    </xf>
    <xf numFmtId="165" fontId="0" fillId="4" borderId="73" xfId="0" applyNumberFormat="1" applyFont="1" applyFill="1" applyBorder="1" applyAlignment="1">
      <alignment horizontal="center" vertical="center"/>
    </xf>
    <xf numFmtId="0" fontId="0" fillId="4" borderId="74" xfId="0" applyFont="1" applyFill="1" applyBorder="1" applyAlignment="1">
      <alignment horizontal="center" vertical="center"/>
    </xf>
    <xf numFmtId="165" fontId="0" fillId="4" borderId="58" xfId="0" applyNumberFormat="1" applyFont="1" applyFill="1" applyBorder="1" applyAlignment="1">
      <alignment horizontal="center" vertical="center"/>
    </xf>
    <xf numFmtId="0" fontId="0" fillId="4" borderId="72" xfId="0" applyFont="1" applyFill="1" applyBorder="1" applyAlignment="1">
      <alignment horizontal="center" vertical="center"/>
    </xf>
    <xf numFmtId="167" fontId="0" fillId="4" borderId="74" xfId="0" applyNumberFormat="1" applyFont="1" applyFill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0" xfId="0" applyFont="1"/>
    <xf numFmtId="0" fontId="0" fillId="12" borderId="77" xfId="0" applyFont="1" applyFill="1" applyBorder="1"/>
    <xf numFmtId="0" fontId="0" fillId="12" borderId="78" xfId="0" applyFont="1" applyFill="1" applyBorder="1"/>
    <xf numFmtId="0" fontId="0" fillId="12" borderId="78" xfId="0" applyFont="1" applyFill="1" applyBorder="1" applyAlignment="1">
      <alignment horizontal="center"/>
    </xf>
    <xf numFmtId="165" fontId="0" fillId="12" borderId="78" xfId="0" applyNumberFormat="1" applyFont="1" applyFill="1" applyBorder="1"/>
    <xf numFmtId="0" fontId="0" fillId="12" borderId="78" xfId="0" applyFont="1" applyFill="1" applyBorder="1" applyAlignment="1"/>
    <xf numFmtId="0" fontId="0" fillId="12" borderId="79" xfId="0" applyFont="1" applyFill="1" applyBorder="1"/>
    <xf numFmtId="0" fontId="0" fillId="0" borderId="80" xfId="0" applyFont="1" applyBorder="1"/>
    <xf numFmtId="0" fontId="0" fillId="0" borderId="81" xfId="0" applyFont="1" applyBorder="1"/>
    <xf numFmtId="0" fontId="0" fillId="0" borderId="81" xfId="0" applyFont="1" applyBorder="1" applyAlignment="1">
      <alignment horizontal="center"/>
    </xf>
    <xf numFmtId="165" fontId="0" fillId="0" borderId="81" xfId="0" applyNumberFormat="1" applyFont="1" applyBorder="1"/>
    <xf numFmtId="0" fontId="0" fillId="0" borderId="82" xfId="0" applyFont="1" applyBorder="1"/>
    <xf numFmtId="0" fontId="0" fillId="0" borderId="83" xfId="0" applyFont="1" applyBorder="1"/>
    <xf numFmtId="0" fontId="0" fillId="0" borderId="0" xfId="0" applyFont="1" applyAlignment="1">
      <alignment horizontal="center"/>
    </xf>
    <xf numFmtId="165" fontId="0" fillId="0" borderId="0" xfId="0" applyNumberFormat="1" applyFont="1"/>
    <xf numFmtId="0" fontId="0" fillId="0" borderId="84" xfId="0" applyFont="1" applyBorder="1"/>
    <xf numFmtId="165" fontId="0" fillId="0" borderId="0" xfId="0" applyNumberFormat="1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85" xfId="0" applyFont="1" applyBorder="1"/>
    <xf numFmtId="0" fontId="0" fillId="0" borderId="86" xfId="0" applyFont="1" applyBorder="1"/>
    <xf numFmtId="0" fontId="0" fillId="0" borderId="86" xfId="0" applyFont="1" applyBorder="1" applyAlignment="1">
      <alignment horizontal="center"/>
    </xf>
    <xf numFmtId="165" fontId="0" fillId="0" borderId="86" xfId="0" applyNumberFormat="1" applyFont="1" applyBorder="1"/>
    <xf numFmtId="0" fontId="0" fillId="0" borderId="87" xfId="0" applyFont="1" applyBorder="1"/>
    <xf numFmtId="170" fontId="0" fillId="0" borderId="0" xfId="0" applyNumberFormat="1" applyFont="1"/>
    <xf numFmtId="0" fontId="1" fillId="13" borderId="88" xfId="0" applyFont="1" applyFill="1" applyBorder="1" applyAlignment="1">
      <alignment horizontal="center"/>
    </xf>
    <xf numFmtId="0" fontId="1" fillId="13" borderId="89" xfId="0" applyFont="1" applyFill="1" applyBorder="1" applyAlignment="1">
      <alignment horizontal="center"/>
    </xf>
    <xf numFmtId="0" fontId="1" fillId="0" borderId="90" xfId="0" applyFont="1" applyBorder="1" applyAlignment="1">
      <alignment horizontal="center"/>
    </xf>
    <xf numFmtId="0" fontId="0" fillId="14" borderId="91" xfId="0" applyFont="1" applyFill="1" applyBorder="1"/>
    <xf numFmtId="171" fontId="0" fillId="14" borderId="92" xfId="0" applyNumberFormat="1" applyFont="1" applyFill="1" applyBorder="1"/>
    <xf numFmtId="0" fontId="0" fillId="14" borderId="92" xfId="0" applyFont="1" applyFill="1" applyBorder="1"/>
    <xf numFmtId="170" fontId="0" fillId="14" borderId="92" xfId="0" applyNumberFormat="1" applyFont="1" applyFill="1" applyBorder="1"/>
    <xf numFmtId="0" fontId="0" fillId="14" borderId="93" xfId="0" applyFont="1" applyFill="1" applyBorder="1"/>
    <xf numFmtId="0" fontId="6" fillId="14" borderId="93" xfId="0" applyFont="1" applyFill="1" applyBorder="1"/>
    <xf numFmtId="172" fontId="0" fillId="14" borderId="92" xfId="0" applyNumberFormat="1" applyFont="1" applyFill="1" applyBorder="1"/>
    <xf numFmtId="0" fontId="0" fillId="14" borderId="96" xfId="0" applyFont="1" applyFill="1" applyBorder="1"/>
    <xf numFmtId="170" fontId="0" fillId="14" borderId="97" xfId="0" applyNumberFormat="1" applyFont="1" applyFill="1" applyBorder="1"/>
    <xf numFmtId="0" fontId="0" fillId="14" borderId="97" xfId="0" applyFont="1" applyFill="1" applyBorder="1"/>
    <xf numFmtId="0" fontId="0" fillId="14" borderId="98" xfId="0" applyFont="1" applyFill="1" applyBorder="1"/>
    <xf numFmtId="0" fontId="0" fillId="9" borderId="53" xfId="0" applyFont="1" applyFill="1" applyBorder="1" applyAlignment="1">
      <alignment horizontal="center" vertical="center"/>
    </xf>
    <xf numFmtId="168" fontId="0" fillId="9" borderId="99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/>
    <xf numFmtId="0" fontId="0" fillId="14" borderId="94" xfId="0" applyFont="1" applyFill="1" applyBorder="1" applyAlignment="1"/>
    <xf numFmtId="0" fontId="2" fillId="0" borderId="95" xfId="0" applyFont="1" applyBorder="1" applyAlignment="1"/>
    <xf numFmtId="0" fontId="0" fillId="14" borderId="95" xfId="0" applyFont="1" applyFill="1" applyBorder="1" applyAlignment="1"/>
    <xf numFmtId="20" fontId="0" fillId="5" borderId="18" xfId="0" applyNumberFormat="1" applyFont="1" applyFill="1" applyBorder="1" applyAlignment="1">
      <alignment horizontal="center" vertical="center"/>
    </xf>
    <xf numFmtId="164" fontId="0" fillId="5" borderId="26" xfId="0" applyNumberFormat="1" applyFont="1" applyFill="1" applyBorder="1" applyAlignment="1">
      <alignment horizontal="center" vertical="center"/>
    </xf>
    <xf numFmtId="164" fontId="0" fillId="10" borderId="100" xfId="0" applyNumberFormat="1" applyFont="1" applyFill="1" applyBorder="1" applyAlignment="1">
      <alignment horizontal="center" vertical="center"/>
    </xf>
    <xf numFmtId="0" fontId="0" fillId="10" borderId="101" xfId="0" applyFont="1" applyFill="1" applyBorder="1" applyAlignment="1">
      <alignment horizontal="center" vertical="center"/>
    </xf>
    <xf numFmtId="164" fontId="0" fillId="10" borderId="102" xfId="0" applyNumberFormat="1" applyFont="1" applyFill="1" applyBorder="1" applyAlignment="1">
      <alignment horizontal="center" vertical="center"/>
    </xf>
    <xf numFmtId="0" fontId="0" fillId="6" borderId="103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167" fontId="0" fillId="6" borderId="18" xfId="0" applyNumberFormat="1" applyFont="1" applyFill="1" applyBorder="1" applyAlignment="1">
      <alignment horizontal="center" vertical="center"/>
    </xf>
    <xf numFmtId="0" fontId="0" fillId="6" borderId="20" xfId="0" applyFont="1" applyFill="1" applyBorder="1" applyAlignment="1">
      <alignment horizontal="center" vertical="center"/>
    </xf>
    <xf numFmtId="0" fontId="0" fillId="9" borderId="101" xfId="0" applyFont="1" applyFill="1" applyBorder="1" applyAlignment="1">
      <alignment horizontal="center" vertical="center"/>
    </xf>
    <xf numFmtId="169" fontId="0" fillId="9" borderId="101" xfId="0" applyNumberFormat="1" applyFont="1" applyFill="1" applyBorder="1" applyAlignment="1">
      <alignment horizontal="center" vertical="center"/>
    </xf>
    <xf numFmtId="0" fontId="0" fillId="9" borderId="104" xfId="0" applyFont="1" applyFill="1" applyBorder="1" applyAlignment="1">
      <alignment horizontal="center" vertical="center"/>
    </xf>
    <xf numFmtId="169" fontId="0" fillId="9" borderId="105" xfId="0" applyNumberFormat="1" applyFont="1" applyFill="1" applyBorder="1" applyAlignment="1">
      <alignment horizontal="center" vertical="center"/>
    </xf>
    <xf numFmtId="0" fontId="0" fillId="9" borderId="106" xfId="0" applyFont="1" applyFill="1" applyBorder="1" applyAlignment="1">
      <alignment horizontal="center" vertical="center"/>
    </xf>
    <xf numFmtId="169" fontId="0" fillId="9" borderId="104" xfId="0" applyNumberFormat="1" applyFont="1" applyFill="1" applyBorder="1" applyAlignment="1">
      <alignment horizontal="center" vertical="center"/>
    </xf>
    <xf numFmtId="0" fontId="0" fillId="3" borderId="55" xfId="0" applyFont="1" applyFill="1" applyBorder="1" applyAlignment="1">
      <alignment horizontal="center" vertical="center"/>
    </xf>
    <xf numFmtId="0" fontId="2" fillId="0" borderId="8" xfId="0" applyFont="1" applyBorder="1"/>
    <xf numFmtId="0" fontId="0" fillId="3" borderId="13" xfId="0" applyFont="1" applyFill="1" applyBorder="1" applyAlignment="1">
      <alignment horizontal="center" vertical="center"/>
    </xf>
    <xf numFmtId="0" fontId="2" fillId="0" borderId="24" xfId="0" applyFont="1" applyBorder="1"/>
    <xf numFmtId="0" fontId="0" fillId="3" borderId="52" xfId="0" applyFont="1" applyFill="1" applyBorder="1" applyAlignment="1">
      <alignment horizontal="center" vertical="center"/>
    </xf>
    <xf numFmtId="0" fontId="2" fillId="0" borderId="53" xfId="0" applyFont="1" applyBorder="1"/>
    <xf numFmtId="0" fontId="2" fillId="0" borderId="20" xfId="0" applyFont="1" applyBorder="1"/>
    <xf numFmtId="0" fontId="0" fillId="7" borderId="35" xfId="0" applyFont="1" applyFill="1" applyBorder="1" applyAlignment="1">
      <alignment horizontal="center" vertical="center"/>
    </xf>
    <xf numFmtId="0" fontId="2" fillId="0" borderId="34" xfId="0" applyFont="1" applyBorder="1"/>
    <xf numFmtId="0" fontId="2" fillId="0" borderId="28" xfId="0" applyFont="1" applyBorder="1"/>
    <xf numFmtId="0" fontId="0" fillId="5" borderId="44" xfId="0" applyFont="1" applyFill="1" applyBorder="1" applyAlignment="1">
      <alignment horizontal="center" vertical="center"/>
    </xf>
    <xf numFmtId="0" fontId="2" fillId="0" borderId="45" xfId="0" applyFont="1" applyBorder="1"/>
    <xf numFmtId="0" fontId="0" fillId="10" borderId="35" xfId="0" applyFont="1" applyFill="1" applyBorder="1" applyAlignment="1">
      <alignment horizontal="center" vertical="center"/>
    </xf>
    <xf numFmtId="0" fontId="2" fillId="0" borderId="32" xfId="0" applyFont="1" applyBorder="1"/>
    <xf numFmtId="0" fontId="0" fillId="9" borderId="3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6" borderId="36" xfId="0" applyFont="1" applyFill="1" applyBorder="1" applyAlignment="1">
      <alignment horizontal="center" vertical="center"/>
    </xf>
    <xf numFmtId="0" fontId="2" fillId="0" borderId="37" xfId="0" applyFont="1" applyBorder="1"/>
    <xf numFmtId="0" fontId="2" fillId="0" borderId="38" xfId="0" applyFont="1" applyBorder="1"/>
    <xf numFmtId="0" fontId="0" fillId="5" borderId="35" xfId="0" applyFont="1" applyFill="1" applyBorder="1" applyAlignment="1">
      <alignment horizontal="center" vertical="center"/>
    </xf>
    <xf numFmtId="0" fontId="0" fillId="6" borderId="35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/>
  </cellXfs>
  <cellStyles count="1">
    <cellStyle name="Normal" xfId="0" builtinId="0"/>
  </cellStyles>
  <dxfs count="3">
    <dxf>
      <fill>
        <patternFill patternType="solid">
          <fgColor rgb="FF9BBB59"/>
          <bgColor rgb="FF9BBB59"/>
        </patternFill>
      </fill>
      <border>
        <left/>
        <right/>
        <top/>
        <bottom/>
      </border>
    </dxf>
    <dxf>
      <fill>
        <patternFill patternType="solid">
          <fgColor rgb="FFFFFF00"/>
          <bgColor rgb="FFFFFF00"/>
        </patternFill>
      </fill>
      <border>
        <left/>
        <right/>
        <top/>
        <bottom/>
      </border>
    </dxf>
    <dxf>
      <fill>
        <patternFill patternType="solid">
          <fgColor rgb="FFC0504D"/>
          <bgColor rgb="FFC0504D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112016</xdr:colOff>
      <xdr:row>45</xdr:row>
      <xdr:rowOff>81643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2171" b="3692"/>
        <a:stretch/>
      </xdr:blipFill>
      <xdr:spPr>
        <a:xfrm>
          <a:off x="0" y="0"/>
          <a:ext cx="18236730" cy="86541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chu%20pichu/MOCHILAO-JANEIRO-2015-www.classecnomundo.com_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Resumo"/>
      <sheetName val="Roteiro Final"/>
      <sheetName val="01 - Passeios"/>
      <sheetName val="02 - Hospedagem"/>
      <sheetName val="03 - Transporte"/>
      <sheetName val="04 - Alimentação"/>
      <sheetName val="Hospedagem Detalhes"/>
      <sheetName val="Hospedagem Extra"/>
      <sheetName val="Câmbio"/>
      <sheetName val="Informações"/>
      <sheetName val="O que lev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D7">
            <v>2.81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rtuguese.hostelworld.com/hosteldetails.php/Friendly-AQP/Arequipa/81894" TargetMode="External"/><Relationship Id="rId13" Type="http://schemas.openxmlformats.org/officeDocument/2006/relationships/hyperlink" Target="http://www.hotelcupula.com/" TargetMode="External"/><Relationship Id="rId3" Type="http://schemas.openxmlformats.org/officeDocument/2006/relationships/hyperlink" Target="http://hostaltuyasto.jimdo.com/" TargetMode="External"/><Relationship Id="rId7" Type="http://schemas.openxmlformats.org/officeDocument/2006/relationships/hyperlink" Target="http://www.wildroverhostels.com/" TargetMode="External"/><Relationship Id="rId12" Type="http://schemas.openxmlformats.org/officeDocument/2006/relationships/hyperlink" Target="http://www.hotelcupula.com/" TargetMode="External"/><Relationship Id="rId2" Type="http://schemas.openxmlformats.org/officeDocument/2006/relationships/hyperlink" Target="http://www.sanpedroatacama.com/ingles/hs-rural.htm" TargetMode="External"/><Relationship Id="rId16" Type="http://schemas.openxmlformats.org/officeDocument/2006/relationships/hyperlink" Target="http://www.jodanga.com/" TargetMode="External"/><Relationship Id="rId1" Type="http://schemas.openxmlformats.org/officeDocument/2006/relationships/hyperlink" Target="http://kulturberlin.com/pt-br/" TargetMode="External"/><Relationship Id="rId6" Type="http://schemas.openxmlformats.org/officeDocument/2006/relationships/hyperlink" Target="http://www.hihostels.com/dba/hostel012016.pt.htm" TargetMode="External"/><Relationship Id="rId11" Type="http://schemas.openxmlformats.org/officeDocument/2006/relationships/hyperlink" Target="http://www.wildroverhostels.com/" TargetMode="External"/><Relationship Id="rId5" Type="http://schemas.openxmlformats.org/officeDocument/2006/relationships/hyperlink" Target="http://www.backpackersanpedro.cl/" TargetMode="External"/><Relationship Id="rId15" Type="http://schemas.openxmlformats.org/officeDocument/2006/relationships/hyperlink" Target="https://www.facebook.com/lolohostel" TargetMode="External"/><Relationship Id="rId10" Type="http://schemas.openxmlformats.org/officeDocument/2006/relationships/hyperlink" Target="http://www.elalbergueespanol.com/" TargetMode="External"/><Relationship Id="rId4" Type="http://schemas.openxmlformats.org/officeDocument/2006/relationships/hyperlink" Target="http://www.sanpedroatacama.com/ingles/h-mamatierra.htm" TargetMode="External"/><Relationship Id="rId9" Type="http://schemas.openxmlformats.org/officeDocument/2006/relationships/hyperlink" Target="http://www.pirwahostelsperu.com/" TargetMode="External"/><Relationship Id="rId14" Type="http://schemas.openxmlformats.org/officeDocument/2006/relationships/hyperlink" Target="http://www.wildroverhostel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Q40" sqref="Q40"/>
    </sheetView>
  </sheetViews>
  <sheetFormatPr defaultColWidth="15.140625" defaultRowHeight="15" customHeight="1"/>
  <cols>
    <col min="1" max="1" width="4.28515625" customWidth="1"/>
    <col min="2" max="2" width="9.42578125" customWidth="1"/>
    <col min="3" max="3" width="25.42578125" customWidth="1"/>
    <col min="4" max="4" width="9.7109375" customWidth="1"/>
    <col min="5" max="5" width="9.42578125" customWidth="1"/>
    <col min="6" max="6" width="11.28515625" customWidth="1"/>
    <col min="7" max="7" width="18.42578125" customWidth="1"/>
    <col min="8" max="8" width="12.7109375" customWidth="1"/>
    <col min="9" max="9" width="12" bestFit="1" customWidth="1"/>
    <col min="10" max="10" width="11" hidden="1" customWidth="1"/>
    <col min="11" max="11" width="12.85546875" bestFit="1" customWidth="1"/>
    <col min="12" max="12" width="15.140625" customWidth="1"/>
    <col min="13" max="13" width="11" bestFit="1" customWidth="1"/>
    <col min="14" max="14" width="29" customWidth="1"/>
    <col min="15" max="15" width="12" bestFit="1" customWidth="1"/>
    <col min="16" max="16" width="13.140625" bestFit="1" customWidth="1"/>
    <col min="17" max="17" width="13.140625" customWidth="1"/>
    <col min="18" max="18" width="13.42578125" customWidth="1"/>
    <col min="19" max="19" width="8" customWidth="1"/>
    <col min="20" max="20" width="15.28515625" customWidth="1"/>
    <col min="21" max="21" width="8.5703125" bestFit="1" customWidth="1"/>
    <col min="22" max="22" width="8" customWidth="1"/>
    <col min="23" max="23" width="9.42578125" bestFit="1" customWidth="1"/>
    <col min="24" max="24" width="8" customWidth="1"/>
    <col min="25" max="26" width="7.5703125" customWidth="1"/>
  </cols>
  <sheetData>
    <row r="1" spans="1:26">
      <c r="A1" s="1"/>
      <c r="B1" s="2"/>
      <c r="C1" s="295" t="s">
        <v>0</v>
      </c>
      <c r="D1" s="296"/>
      <c r="E1" s="296"/>
      <c r="F1" s="296"/>
      <c r="G1" s="296"/>
      <c r="H1" s="296"/>
      <c r="I1" s="296"/>
      <c r="J1" s="294"/>
      <c r="K1" s="3" t="s">
        <v>1</v>
      </c>
      <c r="L1" s="293" t="s">
        <v>2</v>
      </c>
      <c r="M1" s="294"/>
      <c r="N1" s="293" t="s">
        <v>3</v>
      </c>
      <c r="O1" s="294"/>
      <c r="P1" s="3"/>
      <c r="Q1" s="4"/>
      <c r="R1" s="4"/>
      <c r="S1" s="4"/>
      <c r="T1" s="4"/>
      <c r="U1" s="4"/>
      <c r="V1" s="4"/>
      <c r="W1" s="4"/>
      <c r="X1" s="4"/>
    </row>
    <row r="2" spans="1:26">
      <c r="A2" s="5" t="s">
        <v>4</v>
      </c>
      <c r="B2" s="6" t="s">
        <v>5</v>
      </c>
      <c r="C2" s="7" t="s">
        <v>6</v>
      </c>
      <c r="D2" s="8" t="s">
        <v>7</v>
      </c>
      <c r="E2" s="9" t="s">
        <v>8</v>
      </c>
      <c r="F2" s="10" t="s">
        <v>4</v>
      </c>
      <c r="G2" s="9" t="s">
        <v>9</v>
      </c>
      <c r="H2" s="11" t="s">
        <v>0</v>
      </c>
      <c r="I2" s="12" t="s">
        <v>10</v>
      </c>
      <c r="J2" s="13" t="s">
        <v>11</v>
      </c>
      <c r="K2" s="14" t="s">
        <v>12</v>
      </c>
      <c r="L2" s="15" t="s">
        <v>13</v>
      </c>
      <c r="M2" s="13" t="s">
        <v>14</v>
      </c>
      <c r="N2" s="11" t="s">
        <v>3</v>
      </c>
      <c r="O2" s="13" t="s">
        <v>15</v>
      </c>
      <c r="P2" s="15" t="s">
        <v>16</v>
      </c>
      <c r="Q2" s="4" t="s">
        <v>17</v>
      </c>
      <c r="R2" s="4" t="s">
        <v>18</v>
      </c>
      <c r="S2" s="4"/>
      <c r="T2" s="4"/>
      <c r="U2" s="4" t="s">
        <v>19</v>
      </c>
      <c r="V2" s="4" t="s">
        <v>20</v>
      </c>
      <c r="W2" s="4" t="s">
        <v>21</v>
      </c>
      <c r="X2" s="4" t="s">
        <v>22</v>
      </c>
    </row>
    <row r="3" spans="1:26" ht="15.75" customHeight="1">
      <c r="A3" s="280">
        <v>1</v>
      </c>
      <c r="B3" s="16">
        <v>42490</v>
      </c>
      <c r="C3" s="17" t="s">
        <v>23</v>
      </c>
      <c r="D3" s="18">
        <v>0.3215277777777778</v>
      </c>
      <c r="E3" s="19">
        <v>0.54861111111111105</v>
      </c>
      <c r="F3" s="20">
        <v>42490</v>
      </c>
      <c r="G3" s="21" t="s">
        <v>24</v>
      </c>
      <c r="H3" s="21" t="s">
        <v>25</v>
      </c>
      <c r="I3" s="22">
        <v>779.61</v>
      </c>
      <c r="J3" s="23"/>
      <c r="K3" s="24">
        <v>0</v>
      </c>
      <c r="L3" s="25"/>
      <c r="M3" s="22">
        <v>0</v>
      </c>
      <c r="N3" s="25"/>
      <c r="O3" s="22">
        <v>0</v>
      </c>
      <c r="P3" s="26">
        <f t="shared" ref="P3:P38" si="0">O3+M3+K3+I3</f>
        <v>779.61</v>
      </c>
      <c r="Q3" s="27">
        <v>0</v>
      </c>
      <c r="R3" s="28">
        <f>$P3</f>
        <v>779.61</v>
      </c>
      <c r="S3" s="4"/>
      <c r="T3" s="4" t="s">
        <v>26</v>
      </c>
      <c r="U3" s="4" t="s">
        <v>27</v>
      </c>
      <c r="V3" s="4" t="s">
        <v>28</v>
      </c>
      <c r="W3" s="29" t="s">
        <v>29</v>
      </c>
      <c r="X3" s="4" t="s">
        <v>30</v>
      </c>
    </row>
    <row r="4" spans="1:26" ht="15.75" customHeight="1">
      <c r="A4" s="281"/>
      <c r="B4" s="30">
        <v>42490</v>
      </c>
      <c r="C4" s="31" t="s">
        <v>31</v>
      </c>
      <c r="D4" s="32">
        <v>0.6875</v>
      </c>
      <c r="E4" s="33">
        <v>0.71527777777777779</v>
      </c>
      <c r="F4" s="34">
        <v>42490</v>
      </c>
      <c r="G4" s="35" t="s">
        <v>32</v>
      </c>
      <c r="H4" s="35" t="s">
        <v>33</v>
      </c>
      <c r="I4" s="36">
        <v>346.5</v>
      </c>
      <c r="J4" s="37"/>
      <c r="K4" s="38">
        <v>20</v>
      </c>
      <c r="L4" s="39" t="s">
        <v>34</v>
      </c>
      <c r="M4" s="40">
        <v>45</v>
      </c>
      <c r="N4" s="39" t="s">
        <v>35</v>
      </c>
      <c r="O4" s="40">
        <v>15</v>
      </c>
      <c r="P4" s="38">
        <f t="shared" si="0"/>
        <v>426.5</v>
      </c>
      <c r="Q4" s="27">
        <f t="shared" ref="Q4:Q8" si="1">$P4/$V$4</f>
        <v>61.366906474820141</v>
      </c>
      <c r="R4" s="28">
        <f t="shared" ref="R4:R37" si="2">$Q4*$U$4</f>
        <v>254.05899280575537</v>
      </c>
      <c r="S4" s="4"/>
      <c r="T4" s="4" t="s">
        <v>36</v>
      </c>
      <c r="U4" s="28">
        <v>4.1399999999999997</v>
      </c>
      <c r="V4" s="41">
        <v>6.95</v>
      </c>
      <c r="W4" s="42">
        <v>705</v>
      </c>
      <c r="X4" s="43">
        <v>3.42</v>
      </c>
    </row>
    <row r="5" spans="1:26">
      <c r="A5" s="44">
        <v>2</v>
      </c>
      <c r="B5" s="45">
        <v>42491</v>
      </c>
      <c r="C5" s="46" t="s">
        <v>32</v>
      </c>
      <c r="D5" s="47">
        <v>0.75</v>
      </c>
      <c r="E5" s="47">
        <v>0.91666666666666663</v>
      </c>
      <c r="F5" s="48">
        <v>42491</v>
      </c>
      <c r="G5" s="49" t="s">
        <v>37</v>
      </c>
      <c r="H5" s="49" t="s">
        <v>38</v>
      </c>
      <c r="I5" s="22">
        <v>20</v>
      </c>
      <c r="J5" s="50"/>
      <c r="K5" s="51">
        <v>20</v>
      </c>
      <c r="L5" s="52"/>
      <c r="M5" s="53">
        <v>50</v>
      </c>
      <c r="N5" s="52"/>
      <c r="O5" s="53">
        <v>0</v>
      </c>
      <c r="P5" s="51">
        <f t="shared" si="0"/>
        <v>90</v>
      </c>
      <c r="Q5" s="27">
        <f t="shared" si="1"/>
        <v>12.949640287769784</v>
      </c>
      <c r="R5" s="28">
        <f t="shared" si="2"/>
        <v>53.611510791366896</v>
      </c>
      <c r="S5" s="4"/>
      <c r="T5" s="4" t="s">
        <v>39</v>
      </c>
      <c r="U5" s="28">
        <v>1</v>
      </c>
      <c r="V5" s="54">
        <v>1.84</v>
      </c>
      <c r="W5" s="55">
        <v>182.92</v>
      </c>
      <c r="X5" s="56">
        <v>0.86280000000000001</v>
      </c>
    </row>
    <row r="6" spans="1:26">
      <c r="A6" s="57">
        <v>3</v>
      </c>
      <c r="B6" s="58">
        <v>42492</v>
      </c>
      <c r="C6" s="59" t="s">
        <v>37</v>
      </c>
      <c r="D6" s="33">
        <v>0.70833333333333337</v>
      </c>
      <c r="E6" s="33">
        <v>0.875</v>
      </c>
      <c r="F6" s="60">
        <v>42492</v>
      </c>
      <c r="G6" s="35" t="s">
        <v>40</v>
      </c>
      <c r="H6" s="35" t="s">
        <v>38</v>
      </c>
      <c r="I6" s="36">
        <v>30</v>
      </c>
      <c r="J6" s="37"/>
      <c r="K6" s="38">
        <v>50</v>
      </c>
      <c r="L6" s="39"/>
      <c r="M6" s="40">
        <v>50</v>
      </c>
      <c r="N6" s="39" t="s">
        <v>41</v>
      </c>
      <c r="O6" s="61">
        <v>120</v>
      </c>
      <c r="P6" s="40">
        <f t="shared" si="0"/>
        <v>250</v>
      </c>
      <c r="Q6" s="27">
        <f t="shared" si="1"/>
        <v>35.97122302158273</v>
      </c>
      <c r="R6" s="28">
        <f t="shared" si="2"/>
        <v>148.92086330935248</v>
      </c>
      <c r="S6" s="4"/>
      <c r="T6" s="4"/>
      <c r="U6" s="4"/>
      <c r="V6" s="4"/>
      <c r="W6" s="4"/>
      <c r="X6" s="4"/>
    </row>
    <row r="7" spans="1:26">
      <c r="A7" s="57">
        <v>4</v>
      </c>
      <c r="B7" s="45">
        <v>42493</v>
      </c>
      <c r="C7" s="62" t="s">
        <v>40</v>
      </c>
      <c r="D7" s="47">
        <v>0.41666666666666669</v>
      </c>
      <c r="E7" s="300" t="s">
        <v>42</v>
      </c>
      <c r="F7" s="286"/>
      <c r="G7" s="286"/>
      <c r="H7" s="286"/>
      <c r="I7" s="286"/>
      <c r="J7" s="287"/>
      <c r="K7" s="51">
        <v>50</v>
      </c>
      <c r="L7" s="52" t="s">
        <v>43</v>
      </c>
      <c r="M7" s="53">
        <v>0</v>
      </c>
      <c r="N7" s="63" t="s">
        <v>44</v>
      </c>
      <c r="O7" s="64">
        <v>860</v>
      </c>
      <c r="P7" s="53">
        <f t="shared" si="0"/>
        <v>910</v>
      </c>
      <c r="Q7" s="27">
        <f t="shared" si="1"/>
        <v>130.93525179856115</v>
      </c>
      <c r="R7" s="28">
        <f t="shared" si="2"/>
        <v>542.07194244604318</v>
      </c>
      <c r="S7" s="4"/>
      <c r="T7" s="4"/>
      <c r="U7" s="4"/>
      <c r="V7" s="4"/>
      <c r="W7" s="4"/>
      <c r="X7" s="4"/>
    </row>
    <row r="8" spans="1:26" ht="15.75" customHeight="1">
      <c r="A8" s="57">
        <v>5</v>
      </c>
      <c r="B8" s="58">
        <v>42494</v>
      </c>
      <c r="C8" s="297" t="s">
        <v>42</v>
      </c>
      <c r="D8" s="298"/>
      <c r="E8" s="298"/>
      <c r="F8" s="298"/>
      <c r="G8" s="298"/>
      <c r="H8" s="298"/>
      <c r="I8" s="298"/>
      <c r="J8" s="299"/>
      <c r="K8" s="65">
        <v>0</v>
      </c>
      <c r="L8" s="66" t="s">
        <v>43</v>
      </c>
      <c r="M8" s="67">
        <v>0</v>
      </c>
      <c r="N8" s="66" t="s">
        <v>45</v>
      </c>
      <c r="O8" s="68">
        <v>150</v>
      </c>
      <c r="P8" s="69">
        <f t="shared" si="0"/>
        <v>150</v>
      </c>
      <c r="Q8" s="27">
        <f t="shared" si="1"/>
        <v>21.582733812949641</v>
      </c>
      <c r="R8" s="28">
        <f t="shared" si="2"/>
        <v>89.352517985611513</v>
      </c>
      <c r="S8" s="4"/>
      <c r="T8" s="4"/>
      <c r="U8" s="4"/>
      <c r="V8" s="4"/>
      <c r="W8" s="4"/>
      <c r="X8" s="4"/>
    </row>
    <row r="9" spans="1:26" ht="16.5" customHeight="1">
      <c r="A9" s="57">
        <v>6</v>
      </c>
      <c r="B9" s="70">
        <v>42495</v>
      </c>
      <c r="C9" s="288" t="s">
        <v>42</v>
      </c>
      <c r="D9" s="289"/>
      <c r="E9" s="71">
        <v>0.58333333333333337</v>
      </c>
      <c r="F9" s="72">
        <v>42495</v>
      </c>
      <c r="G9" s="73" t="s">
        <v>46</v>
      </c>
      <c r="H9" s="73" t="s">
        <v>47</v>
      </c>
      <c r="I9" s="74">
        <v>0</v>
      </c>
      <c r="J9" s="75"/>
      <c r="K9" s="76">
        <v>10000</v>
      </c>
      <c r="L9" s="77" t="s">
        <v>48</v>
      </c>
      <c r="M9" s="78">
        <v>8000</v>
      </c>
      <c r="N9" s="79" t="s">
        <v>49</v>
      </c>
      <c r="O9" s="78">
        <v>12500</v>
      </c>
      <c r="P9" s="80">
        <f t="shared" si="0"/>
        <v>30500</v>
      </c>
      <c r="Q9" s="27">
        <f t="shared" ref="Q9:Q13" si="3">$P9/$W$4</f>
        <v>43.262411347517734</v>
      </c>
      <c r="R9" s="28">
        <f t="shared" si="2"/>
        <v>179.10638297872342</v>
      </c>
      <c r="S9" s="4"/>
      <c r="T9" s="4"/>
      <c r="U9" s="4"/>
      <c r="V9" s="4"/>
      <c r="W9" s="4"/>
      <c r="X9" s="4"/>
    </row>
    <row r="10" spans="1:26" ht="15.75" customHeight="1">
      <c r="A10" s="57">
        <v>7</v>
      </c>
      <c r="B10" s="81">
        <v>42496</v>
      </c>
      <c r="C10" s="282" t="s">
        <v>46</v>
      </c>
      <c r="D10" s="283"/>
      <c r="E10" s="283"/>
      <c r="F10" s="283"/>
      <c r="G10" s="283"/>
      <c r="H10" s="283"/>
      <c r="I10" s="283"/>
      <c r="J10" s="284"/>
      <c r="K10" s="82">
        <v>18000</v>
      </c>
      <c r="L10" s="83" t="s">
        <v>48</v>
      </c>
      <c r="M10" s="84">
        <v>8000</v>
      </c>
      <c r="N10" s="83" t="s">
        <v>50</v>
      </c>
      <c r="O10" s="85">
        <v>40000</v>
      </c>
      <c r="P10" s="85">
        <f t="shared" si="0"/>
        <v>66000</v>
      </c>
      <c r="Q10" s="27">
        <f t="shared" si="3"/>
        <v>93.61702127659575</v>
      </c>
      <c r="R10" s="28">
        <f t="shared" si="2"/>
        <v>387.57446808510639</v>
      </c>
      <c r="S10" s="4"/>
      <c r="T10" s="4"/>
      <c r="U10" s="4"/>
      <c r="V10" s="4"/>
      <c r="W10" s="4"/>
      <c r="X10" s="4"/>
    </row>
    <row r="11" spans="1:26">
      <c r="A11" s="57">
        <v>8</v>
      </c>
      <c r="B11" s="86">
        <v>42497</v>
      </c>
      <c r="C11" s="285" t="s">
        <v>46</v>
      </c>
      <c r="D11" s="286"/>
      <c r="E11" s="286"/>
      <c r="F11" s="286"/>
      <c r="G11" s="286"/>
      <c r="H11" s="286"/>
      <c r="I11" s="286"/>
      <c r="J11" s="287"/>
      <c r="K11" s="87">
        <v>18000</v>
      </c>
      <c r="L11" s="88" t="s">
        <v>48</v>
      </c>
      <c r="M11" s="89">
        <v>8000</v>
      </c>
      <c r="N11" s="88" t="s">
        <v>51</v>
      </c>
      <c r="O11" s="90">
        <v>85000</v>
      </c>
      <c r="P11" s="90">
        <f t="shared" si="0"/>
        <v>111000</v>
      </c>
      <c r="Q11" s="27">
        <f t="shared" si="3"/>
        <v>157.44680851063831</v>
      </c>
      <c r="R11" s="28">
        <f t="shared" si="2"/>
        <v>651.82978723404256</v>
      </c>
      <c r="S11" s="4"/>
      <c r="T11" s="4"/>
      <c r="U11" s="4"/>
      <c r="V11" s="4"/>
      <c r="W11" s="4"/>
      <c r="X11" s="4"/>
    </row>
    <row r="12" spans="1:26" ht="15.75" customHeight="1" thickBot="1">
      <c r="A12" s="91">
        <v>9</v>
      </c>
      <c r="B12" s="92">
        <v>42498</v>
      </c>
      <c r="C12" s="93" t="s">
        <v>46</v>
      </c>
      <c r="D12" s="94">
        <v>0.8125</v>
      </c>
      <c r="E12" s="95">
        <v>0.22916666666666666</v>
      </c>
      <c r="F12" s="96">
        <v>42499</v>
      </c>
      <c r="G12" s="97" t="s">
        <v>52</v>
      </c>
      <c r="H12" s="97" t="s">
        <v>38</v>
      </c>
      <c r="I12" s="98">
        <v>20000</v>
      </c>
      <c r="J12" s="99"/>
      <c r="K12" s="100">
        <v>18000</v>
      </c>
      <c r="L12" s="101"/>
      <c r="M12" s="102">
        <v>0</v>
      </c>
      <c r="N12" s="103" t="s">
        <v>53</v>
      </c>
      <c r="O12" s="104">
        <v>7000</v>
      </c>
      <c r="P12" s="105">
        <f t="shared" si="0"/>
        <v>45000</v>
      </c>
      <c r="Q12" s="27">
        <f t="shared" si="3"/>
        <v>63.829787234042556</v>
      </c>
      <c r="R12" s="28">
        <f t="shared" si="2"/>
        <v>264.25531914893617</v>
      </c>
      <c r="S12" s="4"/>
      <c r="T12" s="4"/>
      <c r="U12" s="4"/>
      <c r="V12" s="4"/>
      <c r="W12" s="4"/>
      <c r="X12" s="4"/>
      <c r="Y12" s="106"/>
      <c r="Z12" s="106"/>
    </row>
    <row r="13" spans="1:26" ht="16.5" customHeight="1" thickTop="1" thickBot="1">
      <c r="A13" s="278">
        <v>10</v>
      </c>
      <c r="B13" s="107">
        <v>42499</v>
      </c>
      <c r="C13" s="108" t="s">
        <v>52</v>
      </c>
      <c r="D13" s="109">
        <v>0.54166666666666663</v>
      </c>
      <c r="E13" s="110">
        <v>0.625</v>
      </c>
      <c r="F13" s="111">
        <v>42499</v>
      </c>
      <c r="G13" s="112" t="s">
        <v>54</v>
      </c>
      <c r="H13" s="112" t="s">
        <v>55</v>
      </c>
      <c r="I13" s="113">
        <v>4000</v>
      </c>
      <c r="J13" s="256"/>
      <c r="K13" s="257">
        <v>10000</v>
      </c>
      <c r="L13" s="114"/>
      <c r="M13" s="115">
        <v>0</v>
      </c>
      <c r="N13" s="116"/>
      <c r="O13" s="117">
        <v>0</v>
      </c>
      <c r="P13" s="118">
        <f t="shared" si="0"/>
        <v>14000</v>
      </c>
      <c r="Q13" s="27">
        <f t="shared" si="3"/>
        <v>19.858156028368793</v>
      </c>
      <c r="R13" s="28">
        <f t="shared" si="2"/>
        <v>82.212765957446791</v>
      </c>
      <c r="S13" s="4"/>
      <c r="T13" s="4"/>
      <c r="U13" s="4"/>
      <c r="V13" s="4"/>
      <c r="W13" s="4"/>
      <c r="X13" s="4"/>
    </row>
    <row r="14" spans="1:26" ht="15.75" customHeight="1" thickTop="1">
      <c r="A14" s="279"/>
      <c r="B14" s="119">
        <v>42499</v>
      </c>
      <c r="C14" s="120" t="s">
        <v>54</v>
      </c>
      <c r="D14" s="121">
        <v>0.66666666666666663</v>
      </c>
      <c r="E14" s="121">
        <v>0.91666666666666663</v>
      </c>
      <c r="F14" s="122">
        <v>42499</v>
      </c>
      <c r="G14" s="123" t="s">
        <v>56</v>
      </c>
      <c r="H14" s="123" t="s">
        <v>38</v>
      </c>
      <c r="I14" s="124">
        <v>35</v>
      </c>
      <c r="J14" s="125"/>
      <c r="K14" s="126">
        <v>30</v>
      </c>
      <c r="L14" s="127" t="s">
        <v>57</v>
      </c>
      <c r="M14" s="128">
        <v>21</v>
      </c>
      <c r="N14" s="127"/>
      <c r="O14" s="128">
        <v>0</v>
      </c>
      <c r="P14" s="126">
        <f t="shared" si="0"/>
        <v>86</v>
      </c>
      <c r="Q14" s="27">
        <f t="shared" ref="Q14:Q25" si="4">$P14/$X$4</f>
        <v>25.146198830409357</v>
      </c>
      <c r="R14" s="28">
        <f t="shared" si="2"/>
        <v>104.10526315789473</v>
      </c>
      <c r="S14" s="4"/>
      <c r="T14" s="4"/>
      <c r="U14" s="4"/>
      <c r="V14" s="4"/>
      <c r="W14" s="4"/>
      <c r="X14" s="4"/>
    </row>
    <row r="15" spans="1:26">
      <c r="A15" s="129">
        <v>11</v>
      </c>
      <c r="B15" s="111">
        <v>42500</v>
      </c>
      <c r="C15" s="292" t="s">
        <v>56</v>
      </c>
      <c r="D15" s="286"/>
      <c r="E15" s="286"/>
      <c r="F15" s="286"/>
      <c r="G15" s="286"/>
      <c r="H15" s="286"/>
      <c r="I15" s="286"/>
      <c r="J15" s="287"/>
      <c r="K15" s="130">
        <v>60</v>
      </c>
      <c r="L15" s="131" t="s">
        <v>57</v>
      </c>
      <c r="M15" s="132">
        <v>21</v>
      </c>
      <c r="N15" s="133" t="s">
        <v>58</v>
      </c>
      <c r="O15" s="134">
        <v>120</v>
      </c>
      <c r="P15" s="130">
        <f t="shared" si="0"/>
        <v>201</v>
      </c>
      <c r="Q15" s="27">
        <f t="shared" si="4"/>
        <v>58.771929824561404</v>
      </c>
      <c r="R15" s="28">
        <f t="shared" si="2"/>
        <v>243.31578947368419</v>
      </c>
      <c r="S15" s="4"/>
      <c r="T15" s="4"/>
      <c r="U15" s="4"/>
      <c r="V15" s="4"/>
      <c r="W15" s="4"/>
      <c r="X15" s="4"/>
    </row>
    <row r="16" spans="1:26">
      <c r="A16" s="57">
        <v>12</v>
      </c>
      <c r="B16" s="122">
        <v>42501</v>
      </c>
      <c r="C16" s="135" t="s">
        <v>56</v>
      </c>
      <c r="D16" s="136">
        <v>0.91666666666666663</v>
      </c>
      <c r="E16" s="136">
        <v>0.25</v>
      </c>
      <c r="F16" s="137">
        <v>42502</v>
      </c>
      <c r="G16" s="124" t="s">
        <v>59</v>
      </c>
      <c r="H16" s="135" t="s">
        <v>60</v>
      </c>
      <c r="I16" s="124">
        <v>90</v>
      </c>
      <c r="J16" s="138"/>
      <c r="K16" s="126">
        <v>60</v>
      </c>
      <c r="L16" s="127" t="s">
        <v>60</v>
      </c>
      <c r="M16" s="128">
        <v>0</v>
      </c>
      <c r="N16" s="127" t="s">
        <v>61</v>
      </c>
      <c r="O16" s="139">
        <v>15</v>
      </c>
      <c r="P16" s="126">
        <f t="shared" si="0"/>
        <v>165</v>
      </c>
      <c r="Q16" s="27">
        <f t="shared" si="4"/>
        <v>48.245614035087719</v>
      </c>
      <c r="R16" s="28">
        <f t="shared" si="2"/>
        <v>199.73684210526315</v>
      </c>
      <c r="S16" s="4"/>
      <c r="T16" s="4"/>
      <c r="U16" s="4"/>
      <c r="V16" s="4"/>
      <c r="W16" s="4"/>
      <c r="X16" s="4"/>
    </row>
    <row r="17" spans="1:26">
      <c r="A17" s="129">
        <v>13</v>
      </c>
      <c r="B17" s="140">
        <v>42502</v>
      </c>
      <c r="C17" s="141" t="s">
        <v>59</v>
      </c>
      <c r="D17" s="142"/>
      <c r="E17" s="142"/>
      <c r="F17" s="143">
        <v>42502</v>
      </c>
      <c r="G17" s="141" t="s">
        <v>62</v>
      </c>
      <c r="H17" s="141" t="s">
        <v>60</v>
      </c>
      <c r="I17" s="144">
        <v>35</v>
      </c>
      <c r="J17" s="145"/>
      <c r="K17" s="130">
        <v>60</v>
      </c>
      <c r="L17" s="131" t="s">
        <v>34</v>
      </c>
      <c r="M17" s="132">
        <v>30</v>
      </c>
      <c r="N17" s="131" t="s">
        <v>63</v>
      </c>
      <c r="O17" s="134">
        <v>270</v>
      </c>
      <c r="P17" s="130">
        <f t="shared" si="0"/>
        <v>395</v>
      </c>
      <c r="Q17" s="27">
        <f t="shared" si="4"/>
        <v>115.49707602339181</v>
      </c>
      <c r="R17" s="28">
        <f t="shared" si="2"/>
        <v>478.15789473684208</v>
      </c>
      <c r="S17" s="4"/>
      <c r="T17" s="4"/>
      <c r="U17" s="4"/>
      <c r="V17" s="4"/>
      <c r="W17" s="4"/>
      <c r="X17" s="4"/>
    </row>
    <row r="18" spans="1:26">
      <c r="A18" s="146">
        <v>14</v>
      </c>
      <c r="B18" s="147">
        <v>42503</v>
      </c>
      <c r="C18" s="290" t="s">
        <v>62</v>
      </c>
      <c r="D18" s="286"/>
      <c r="E18" s="286"/>
      <c r="F18" s="286"/>
      <c r="G18" s="286"/>
      <c r="H18" s="286"/>
      <c r="I18" s="291"/>
      <c r="J18" s="125"/>
      <c r="K18" s="126">
        <v>70</v>
      </c>
      <c r="L18" s="127" t="s">
        <v>34</v>
      </c>
      <c r="M18" s="128">
        <v>30</v>
      </c>
      <c r="N18" s="148" t="s">
        <v>64</v>
      </c>
      <c r="O18" s="139">
        <v>7</v>
      </c>
      <c r="P18" s="126">
        <f t="shared" si="0"/>
        <v>107</v>
      </c>
      <c r="Q18" s="27">
        <f t="shared" si="4"/>
        <v>31.28654970760234</v>
      </c>
      <c r="R18" s="28">
        <f t="shared" si="2"/>
        <v>129.52631578947367</v>
      </c>
      <c r="S18" s="4"/>
      <c r="T18" s="4"/>
      <c r="U18" s="4"/>
      <c r="V18" s="4"/>
      <c r="W18" s="4"/>
      <c r="X18" s="4"/>
      <c r="Y18" s="106"/>
      <c r="Z18" s="106"/>
    </row>
    <row r="19" spans="1:26">
      <c r="A19" s="278">
        <v>15</v>
      </c>
      <c r="B19" s="140">
        <v>42504</v>
      </c>
      <c r="C19" s="149" t="s">
        <v>62</v>
      </c>
      <c r="D19" s="150"/>
      <c r="E19" s="150"/>
      <c r="F19" s="143">
        <v>42504</v>
      </c>
      <c r="G19" s="151" t="s">
        <v>65</v>
      </c>
      <c r="H19" s="141" t="s">
        <v>60</v>
      </c>
      <c r="I19" s="144">
        <v>25</v>
      </c>
      <c r="J19" s="145"/>
      <c r="K19" s="130">
        <v>60</v>
      </c>
      <c r="L19" s="131"/>
      <c r="M19" s="132">
        <v>0</v>
      </c>
      <c r="N19" s="133" t="s">
        <v>66</v>
      </c>
      <c r="O19" s="134">
        <v>130</v>
      </c>
      <c r="P19" s="130">
        <f t="shared" si="0"/>
        <v>215</v>
      </c>
      <c r="Q19" s="27">
        <f t="shared" si="4"/>
        <v>62.865497076023395</v>
      </c>
      <c r="R19" s="28">
        <f t="shared" si="2"/>
        <v>260.26315789473682</v>
      </c>
      <c r="S19" s="4"/>
      <c r="T19" s="4"/>
      <c r="U19" s="4"/>
      <c r="V19" s="4"/>
      <c r="W19" s="4"/>
      <c r="X19" s="4"/>
      <c r="Y19" s="106"/>
      <c r="Z19" s="106"/>
    </row>
    <row r="20" spans="1:26">
      <c r="A20" s="279"/>
      <c r="B20" s="147">
        <v>42504</v>
      </c>
      <c r="C20" s="152" t="s">
        <v>62</v>
      </c>
      <c r="D20" s="153"/>
      <c r="E20" s="153"/>
      <c r="F20" s="154">
        <v>42505</v>
      </c>
      <c r="G20" s="155" t="s">
        <v>67</v>
      </c>
      <c r="H20" s="123" t="s">
        <v>60</v>
      </c>
      <c r="I20" s="156">
        <v>150</v>
      </c>
      <c r="J20" s="145"/>
      <c r="K20" s="126">
        <v>60</v>
      </c>
      <c r="L20" s="127" t="s">
        <v>60</v>
      </c>
      <c r="M20" s="128">
        <v>0</v>
      </c>
      <c r="N20" s="127"/>
      <c r="O20" s="128">
        <v>0</v>
      </c>
      <c r="P20" s="126">
        <f t="shared" si="0"/>
        <v>210</v>
      </c>
      <c r="Q20" s="27">
        <f t="shared" si="4"/>
        <v>61.403508771929829</v>
      </c>
      <c r="R20" s="28">
        <f t="shared" si="2"/>
        <v>254.21052631578948</v>
      </c>
      <c r="S20" s="4"/>
      <c r="T20" s="4"/>
      <c r="U20" s="4"/>
      <c r="V20" s="4"/>
      <c r="W20" s="4"/>
      <c r="X20" s="4"/>
      <c r="Y20" s="106"/>
      <c r="Z20" s="106"/>
    </row>
    <row r="21" spans="1:26">
      <c r="A21" s="57">
        <v>16</v>
      </c>
      <c r="B21" s="140">
        <v>42505</v>
      </c>
      <c r="C21" s="292" t="s">
        <v>67</v>
      </c>
      <c r="D21" s="286"/>
      <c r="E21" s="286"/>
      <c r="F21" s="286"/>
      <c r="G21" s="286"/>
      <c r="H21" s="291"/>
      <c r="I21" s="144">
        <v>0</v>
      </c>
      <c r="J21" s="145"/>
      <c r="K21" s="130">
        <v>60</v>
      </c>
      <c r="L21" s="131" t="s">
        <v>57</v>
      </c>
      <c r="M21" s="132">
        <v>25</v>
      </c>
      <c r="N21" s="133" t="s">
        <v>68</v>
      </c>
      <c r="O21" s="134">
        <v>100</v>
      </c>
      <c r="P21" s="130">
        <f t="shared" si="0"/>
        <v>185</v>
      </c>
      <c r="Q21" s="27">
        <f t="shared" si="4"/>
        <v>54.093567251461991</v>
      </c>
      <c r="R21" s="28">
        <f t="shared" si="2"/>
        <v>223.94736842105263</v>
      </c>
      <c r="S21" s="4"/>
      <c r="T21" s="4"/>
      <c r="U21" s="4"/>
      <c r="V21" s="4"/>
      <c r="W21" s="4"/>
      <c r="X21" s="4"/>
    </row>
    <row r="22" spans="1:26">
      <c r="A22" s="129">
        <v>17</v>
      </c>
      <c r="B22" s="147">
        <v>42506</v>
      </c>
      <c r="C22" s="123" t="s">
        <v>67</v>
      </c>
      <c r="D22" s="157"/>
      <c r="E22" s="158"/>
      <c r="F22" s="154">
        <v>42506</v>
      </c>
      <c r="G22" s="155" t="s">
        <v>69</v>
      </c>
      <c r="H22" s="159" t="s">
        <v>70</v>
      </c>
      <c r="I22" s="124">
        <v>35</v>
      </c>
      <c r="J22" s="125"/>
      <c r="K22" s="126">
        <v>60</v>
      </c>
      <c r="L22" s="127" t="s">
        <v>71</v>
      </c>
      <c r="M22" s="128">
        <v>30</v>
      </c>
      <c r="N22" s="148" t="s">
        <v>72</v>
      </c>
      <c r="O22" s="128">
        <v>80</v>
      </c>
      <c r="P22" s="126">
        <f t="shared" si="0"/>
        <v>205</v>
      </c>
      <c r="Q22" s="27">
        <f t="shared" si="4"/>
        <v>59.941520467836256</v>
      </c>
      <c r="R22" s="28">
        <f t="shared" si="2"/>
        <v>248.15789473684208</v>
      </c>
      <c r="S22" s="4"/>
      <c r="T22" s="4"/>
      <c r="U22" s="4"/>
      <c r="V22" s="4"/>
      <c r="W22" s="4"/>
      <c r="X22" s="4"/>
      <c r="Y22" s="106"/>
      <c r="Z22" s="106"/>
    </row>
    <row r="23" spans="1:26">
      <c r="A23" s="129">
        <v>18</v>
      </c>
      <c r="B23" s="140">
        <v>42507</v>
      </c>
      <c r="C23" s="292" t="s">
        <v>73</v>
      </c>
      <c r="D23" s="286"/>
      <c r="E23" s="286"/>
      <c r="F23" s="286"/>
      <c r="G23" s="286"/>
      <c r="H23" s="291"/>
      <c r="I23" s="144">
        <v>0</v>
      </c>
      <c r="J23" s="145"/>
      <c r="K23" s="160">
        <v>80</v>
      </c>
      <c r="L23" s="131" t="s">
        <v>71</v>
      </c>
      <c r="M23" s="132">
        <v>30</v>
      </c>
      <c r="N23" s="133" t="s">
        <v>74</v>
      </c>
      <c r="O23" s="134">
        <v>77</v>
      </c>
      <c r="P23" s="130">
        <f t="shared" si="0"/>
        <v>187</v>
      </c>
      <c r="Q23" s="27">
        <f t="shared" si="4"/>
        <v>54.678362573099413</v>
      </c>
      <c r="R23" s="28">
        <f t="shared" si="2"/>
        <v>226.36842105263156</v>
      </c>
      <c r="S23" s="4"/>
      <c r="T23" s="4"/>
      <c r="U23" s="4"/>
      <c r="V23" s="4"/>
      <c r="W23" s="4"/>
      <c r="X23" s="4"/>
    </row>
    <row r="24" spans="1:26" ht="15.75" customHeight="1">
      <c r="A24" s="57">
        <v>19</v>
      </c>
      <c r="B24" s="147">
        <v>42508</v>
      </c>
      <c r="C24" s="123" t="s">
        <v>75</v>
      </c>
      <c r="D24" s="123"/>
      <c r="E24" s="123"/>
      <c r="F24" s="161">
        <v>42508</v>
      </c>
      <c r="G24" s="155" t="s">
        <v>300</v>
      </c>
      <c r="H24" s="159" t="s">
        <v>70</v>
      </c>
      <c r="I24" s="124">
        <v>35</v>
      </c>
      <c r="J24" s="125"/>
      <c r="K24" s="126">
        <v>60</v>
      </c>
      <c r="L24" s="127" t="s">
        <v>57</v>
      </c>
      <c r="M24" s="128">
        <v>25</v>
      </c>
      <c r="N24" s="148" t="s">
        <v>76</v>
      </c>
      <c r="O24" s="128">
        <v>100</v>
      </c>
      <c r="P24" s="162">
        <f t="shared" si="0"/>
        <v>220</v>
      </c>
      <c r="Q24" s="163">
        <f t="shared" si="4"/>
        <v>64.327485380116954</v>
      </c>
      <c r="R24" s="28">
        <f t="shared" si="2"/>
        <v>266.31578947368416</v>
      </c>
      <c r="S24" s="4"/>
      <c r="T24" s="4"/>
      <c r="U24" s="4"/>
      <c r="V24" s="4"/>
      <c r="W24" s="4"/>
      <c r="X24" s="4"/>
    </row>
    <row r="25" spans="1:26" ht="16.5" customHeight="1" thickBot="1">
      <c r="A25" s="57">
        <v>20</v>
      </c>
      <c r="B25" s="140">
        <v>42509</v>
      </c>
      <c r="C25" s="164" t="s">
        <v>300</v>
      </c>
      <c r="D25" s="165">
        <v>0.91666666666666663</v>
      </c>
      <c r="E25" s="166"/>
      <c r="F25" s="143">
        <v>42510</v>
      </c>
      <c r="G25" s="272" t="s">
        <v>77</v>
      </c>
      <c r="H25" s="272" t="s">
        <v>38</v>
      </c>
      <c r="I25" s="273">
        <v>30</v>
      </c>
      <c r="J25" s="274"/>
      <c r="K25" s="275">
        <v>60</v>
      </c>
      <c r="L25" s="276" t="s">
        <v>38</v>
      </c>
      <c r="M25" s="277">
        <v>0</v>
      </c>
      <c r="N25" s="276" t="s">
        <v>78</v>
      </c>
      <c r="O25" s="277">
        <v>65</v>
      </c>
      <c r="P25" s="275">
        <f t="shared" si="0"/>
        <v>155</v>
      </c>
      <c r="Q25" s="163">
        <f t="shared" si="4"/>
        <v>45.321637426900587</v>
      </c>
      <c r="R25" s="28">
        <f t="shared" si="2"/>
        <v>187.63157894736841</v>
      </c>
      <c r="S25" s="4"/>
      <c r="T25" s="4"/>
      <c r="U25" s="4"/>
      <c r="V25" s="4"/>
      <c r="W25" s="4"/>
      <c r="X25" s="4"/>
    </row>
    <row r="26" spans="1:26" ht="15.75" customHeight="1" thickTop="1" thickBot="1">
      <c r="A26" s="129">
        <v>21</v>
      </c>
      <c r="B26" s="265">
        <v>42510</v>
      </c>
      <c r="C26" s="266" t="s">
        <v>77</v>
      </c>
      <c r="D26" s="266"/>
      <c r="E26" s="266"/>
      <c r="F26" s="267">
        <v>42510</v>
      </c>
      <c r="G26" s="268" t="s">
        <v>79</v>
      </c>
      <c r="H26" s="269" t="s">
        <v>38</v>
      </c>
      <c r="I26" s="270">
        <v>42.58</v>
      </c>
      <c r="J26" s="271"/>
      <c r="K26" s="191">
        <v>30</v>
      </c>
      <c r="L26" s="192" t="s">
        <v>80</v>
      </c>
      <c r="M26" s="193">
        <v>50</v>
      </c>
      <c r="N26" s="192"/>
      <c r="O26" s="193">
        <v>0</v>
      </c>
      <c r="P26" s="193">
        <f t="shared" si="0"/>
        <v>122.58</v>
      </c>
      <c r="Q26" s="27">
        <f t="shared" ref="Q26:Q37" si="5">$P26/$V$4</f>
        <v>17.637410071942444</v>
      </c>
      <c r="R26" s="28">
        <f t="shared" si="2"/>
        <v>73.018877697841717</v>
      </c>
      <c r="S26" s="4"/>
      <c r="T26" s="4"/>
      <c r="U26" s="4"/>
      <c r="V26" s="4"/>
      <c r="W26" s="4"/>
      <c r="X26" s="4"/>
    </row>
    <row r="27" spans="1:26" ht="15.75" thickTop="1">
      <c r="A27" s="146">
        <v>22</v>
      </c>
      <c r="B27" s="167">
        <v>42511</v>
      </c>
      <c r="C27" s="21" t="s">
        <v>79</v>
      </c>
      <c r="D27" s="21" t="s">
        <v>81</v>
      </c>
      <c r="E27" s="263">
        <v>0.5</v>
      </c>
      <c r="F27" s="264">
        <v>42511</v>
      </c>
      <c r="G27" s="21" t="s">
        <v>82</v>
      </c>
      <c r="H27" s="21" t="s">
        <v>83</v>
      </c>
      <c r="I27" s="168">
        <v>25</v>
      </c>
      <c r="J27" s="23"/>
      <c r="K27" s="169">
        <v>30</v>
      </c>
      <c r="L27" s="25" t="s">
        <v>34</v>
      </c>
      <c r="M27" s="170">
        <v>50</v>
      </c>
      <c r="N27" s="171" t="s">
        <v>84</v>
      </c>
      <c r="O27" s="168">
        <v>30</v>
      </c>
      <c r="P27" s="168">
        <f t="shared" si="0"/>
        <v>135</v>
      </c>
      <c r="Q27" s="27">
        <f t="shared" si="5"/>
        <v>19.424460431654676</v>
      </c>
      <c r="R27" s="28">
        <f t="shared" si="2"/>
        <v>80.417266187050359</v>
      </c>
      <c r="S27" s="4"/>
      <c r="T27" s="4"/>
      <c r="U27" s="4"/>
      <c r="V27" s="4"/>
      <c r="W27" s="4"/>
      <c r="X27" s="4"/>
      <c r="Y27" s="106"/>
      <c r="Z27" s="106"/>
    </row>
    <row r="28" spans="1:26">
      <c r="A28" s="278">
        <v>23</v>
      </c>
      <c r="B28" s="172">
        <v>42512</v>
      </c>
      <c r="C28" s="35" t="s">
        <v>82</v>
      </c>
      <c r="D28" s="173" t="s">
        <v>85</v>
      </c>
      <c r="E28" s="35"/>
      <c r="F28" s="174">
        <v>42512</v>
      </c>
      <c r="G28" s="35" t="s">
        <v>79</v>
      </c>
      <c r="H28" s="35" t="s">
        <v>83</v>
      </c>
      <c r="I28" s="175">
        <v>20</v>
      </c>
      <c r="J28" s="37"/>
      <c r="K28" s="38">
        <v>20</v>
      </c>
      <c r="L28" s="176" t="s">
        <v>86</v>
      </c>
      <c r="M28" s="40">
        <v>0</v>
      </c>
      <c r="N28" s="39"/>
      <c r="O28" s="40">
        <v>0</v>
      </c>
      <c r="P28" s="40">
        <f t="shared" si="0"/>
        <v>40</v>
      </c>
      <c r="Q28" s="27">
        <f t="shared" si="5"/>
        <v>5.7553956834532372</v>
      </c>
      <c r="R28" s="28">
        <f t="shared" si="2"/>
        <v>23.8273381294964</v>
      </c>
      <c r="S28" s="4"/>
      <c r="T28" s="4"/>
      <c r="U28" s="4"/>
      <c r="V28" s="4"/>
      <c r="W28" s="4"/>
      <c r="X28" s="4"/>
    </row>
    <row r="29" spans="1:26">
      <c r="A29" s="279"/>
      <c r="B29" s="177">
        <v>42512</v>
      </c>
      <c r="C29" s="178" t="s">
        <v>79</v>
      </c>
      <c r="D29" s="178"/>
      <c r="E29" s="178"/>
      <c r="F29" s="179">
        <v>42513</v>
      </c>
      <c r="G29" s="178" t="s">
        <v>87</v>
      </c>
      <c r="H29" s="178" t="s">
        <v>60</v>
      </c>
      <c r="I29" s="168">
        <v>35</v>
      </c>
      <c r="J29" s="180"/>
      <c r="K29" s="181">
        <v>15</v>
      </c>
      <c r="L29" s="182" t="s">
        <v>60</v>
      </c>
      <c r="M29" s="170">
        <v>0</v>
      </c>
      <c r="N29" s="182"/>
      <c r="O29" s="170">
        <v>0</v>
      </c>
      <c r="P29" s="170">
        <f t="shared" si="0"/>
        <v>50</v>
      </c>
      <c r="Q29" s="27">
        <f t="shared" si="5"/>
        <v>7.1942446043165464</v>
      </c>
      <c r="R29" s="28">
        <f t="shared" si="2"/>
        <v>29.7841726618705</v>
      </c>
      <c r="S29" s="4"/>
      <c r="T29" s="4"/>
      <c r="U29" s="4"/>
      <c r="V29" s="4"/>
      <c r="W29" s="4"/>
      <c r="X29" s="4"/>
    </row>
    <row r="30" spans="1:26">
      <c r="A30" s="57">
        <v>24</v>
      </c>
      <c r="B30" s="60">
        <v>42513</v>
      </c>
      <c r="C30" s="301" t="s">
        <v>87</v>
      </c>
      <c r="D30" s="286"/>
      <c r="E30" s="286"/>
      <c r="F30" s="286"/>
      <c r="G30" s="286"/>
      <c r="H30" s="291"/>
      <c r="I30" s="36">
        <v>30</v>
      </c>
      <c r="J30" s="183" t="s">
        <v>88</v>
      </c>
      <c r="K30" s="38">
        <v>80</v>
      </c>
      <c r="L30" s="39" t="s">
        <v>89</v>
      </c>
      <c r="M30" s="40">
        <v>50</v>
      </c>
      <c r="N30" s="176" t="s">
        <v>90</v>
      </c>
      <c r="O30" s="61">
        <v>345</v>
      </c>
      <c r="P30" s="40">
        <f t="shared" si="0"/>
        <v>505</v>
      </c>
      <c r="Q30" s="163">
        <f t="shared" si="5"/>
        <v>72.661870503597115</v>
      </c>
      <c r="R30" s="28">
        <f t="shared" si="2"/>
        <v>300.82014388489205</v>
      </c>
      <c r="S30" s="4"/>
      <c r="T30" s="4"/>
      <c r="U30" s="4"/>
      <c r="V30" s="4"/>
      <c r="W30" s="4"/>
      <c r="X30" s="4"/>
    </row>
    <row r="31" spans="1:26">
      <c r="A31" s="129">
        <v>25</v>
      </c>
      <c r="B31" s="45">
        <v>42514</v>
      </c>
      <c r="C31" s="300" t="s">
        <v>87</v>
      </c>
      <c r="D31" s="286"/>
      <c r="E31" s="286"/>
      <c r="F31" s="286"/>
      <c r="G31" s="286"/>
      <c r="H31" s="291"/>
      <c r="I31" s="168">
        <v>30</v>
      </c>
      <c r="J31" s="184" t="s">
        <v>88</v>
      </c>
      <c r="K31" s="51">
        <v>80</v>
      </c>
      <c r="L31" s="52" t="s">
        <v>89</v>
      </c>
      <c r="M31" s="53">
        <v>50</v>
      </c>
      <c r="N31" s="52" t="s">
        <v>91</v>
      </c>
      <c r="O31" s="170">
        <v>110</v>
      </c>
      <c r="P31" s="53">
        <f t="shared" si="0"/>
        <v>270</v>
      </c>
      <c r="Q31" s="27">
        <f t="shared" si="5"/>
        <v>38.848920863309353</v>
      </c>
      <c r="R31" s="28">
        <f t="shared" si="2"/>
        <v>160.83453237410072</v>
      </c>
      <c r="S31" s="4"/>
      <c r="T31" s="4"/>
      <c r="U31" s="4"/>
      <c r="V31" s="4"/>
      <c r="W31" s="4"/>
      <c r="X31" s="4"/>
    </row>
    <row r="32" spans="1:26">
      <c r="A32" s="44">
        <v>26</v>
      </c>
      <c r="B32" s="30">
        <v>42515</v>
      </c>
      <c r="C32" s="301" t="s">
        <v>92</v>
      </c>
      <c r="D32" s="286"/>
      <c r="E32" s="286"/>
      <c r="F32" s="286"/>
      <c r="G32" s="286"/>
      <c r="H32" s="286"/>
      <c r="I32" s="291"/>
      <c r="J32" s="183"/>
      <c r="K32" s="38">
        <v>80</v>
      </c>
      <c r="L32" s="39" t="s">
        <v>84</v>
      </c>
      <c r="M32" s="61">
        <v>0</v>
      </c>
      <c r="N32" s="176" t="s">
        <v>92</v>
      </c>
      <c r="O32" s="40">
        <v>1400</v>
      </c>
      <c r="P32" s="40">
        <f t="shared" si="0"/>
        <v>1480</v>
      </c>
      <c r="Q32" s="163">
        <f t="shared" si="5"/>
        <v>212.94964028776977</v>
      </c>
      <c r="R32" s="28">
        <f t="shared" si="2"/>
        <v>881.61151079136675</v>
      </c>
      <c r="S32" s="4"/>
      <c r="T32" s="4"/>
      <c r="U32" s="4"/>
      <c r="V32" s="4"/>
      <c r="W32" s="4"/>
      <c r="X32" s="4"/>
      <c r="Y32" s="106"/>
      <c r="Z32" s="106"/>
    </row>
    <row r="33" spans="1:26">
      <c r="A33" s="44">
        <v>27</v>
      </c>
      <c r="B33" s="167">
        <v>42516</v>
      </c>
      <c r="C33" s="300" t="s">
        <v>92</v>
      </c>
      <c r="D33" s="286"/>
      <c r="E33" s="286"/>
      <c r="F33" s="286"/>
      <c r="G33" s="286"/>
      <c r="H33" s="286"/>
      <c r="I33" s="291"/>
      <c r="J33" s="184"/>
      <c r="K33" s="185">
        <v>0</v>
      </c>
      <c r="L33" s="52" t="s">
        <v>84</v>
      </c>
      <c r="M33" s="64">
        <v>0</v>
      </c>
      <c r="N33" s="63" t="s">
        <v>92</v>
      </c>
      <c r="O33" s="53"/>
      <c r="P33" s="53">
        <f t="shared" si="0"/>
        <v>0</v>
      </c>
      <c r="Q33" s="27">
        <f t="shared" si="5"/>
        <v>0</v>
      </c>
      <c r="R33" s="28">
        <f t="shared" si="2"/>
        <v>0</v>
      </c>
      <c r="S33" s="4"/>
      <c r="T33" s="4"/>
      <c r="U33" s="4"/>
      <c r="V33" s="4"/>
      <c r="W33" s="4"/>
      <c r="X33" s="4"/>
      <c r="Y33" s="106"/>
      <c r="Z33" s="106"/>
    </row>
    <row r="34" spans="1:26">
      <c r="A34" s="44">
        <v>28</v>
      </c>
      <c r="B34" s="30">
        <v>42517</v>
      </c>
      <c r="C34" s="301" t="s">
        <v>92</v>
      </c>
      <c r="D34" s="286"/>
      <c r="E34" s="286"/>
      <c r="F34" s="286"/>
      <c r="G34" s="286"/>
      <c r="H34" s="286"/>
      <c r="I34" s="291"/>
      <c r="J34" s="183"/>
      <c r="K34" s="38">
        <v>40</v>
      </c>
      <c r="L34" s="39" t="s">
        <v>89</v>
      </c>
      <c r="M34" s="40">
        <v>50</v>
      </c>
      <c r="N34" s="176" t="s">
        <v>92</v>
      </c>
      <c r="O34" s="40"/>
      <c r="P34" s="40">
        <f t="shared" si="0"/>
        <v>90</v>
      </c>
      <c r="Q34" s="163">
        <f t="shared" si="5"/>
        <v>12.949640287769784</v>
      </c>
      <c r="R34" s="28">
        <f t="shared" si="2"/>
        <v>53.611510791366896</v>
      </c>
      <c r="S34" s="4"/>
      <c r="T34" s="4"/>
      <c r="U34" s="4"/>
      <c r="V34" s="4"/>
      <c r="W34" s="4"/>
      <c r="X34" s="4"/>
      <c r="Y34" s="106"/>
      <c r="Z34" s="106"/>
    </row>
    <row r="35" spans="1:26">
      <c r="A35" s="44">
        <v>29</v>
      </c>
      <c r="B35" s="167">
        <v>42518</v>
      </c>
      <c r="C35" s="186"/>
      <c r="D35" s="186"/>
      <c r="E35" s="186"/>
      <c r="F35" s="62"/>
      <c r="G35" s="62"/>
      <c r="H35" s="62"/>
      <c r="I35" s="46"/>
      <c r="J35" s="187"/>
      <c r="K35" s="185">
        <v>80</v>
      </c>
      <c r="L35" s="52" t="s">
        <v>89</v>
      </c>
      <c r="M35" s="53">
        <v>50</v>
      </c>
      <c r="N35" s="52"/>
      <c r="O35" s="188"/>
      <c r="P35" s="40">
        <f t="shared" si="0"/>
        <v>130</v>
      </c>
      <c r="Q35" s="163">
        <f t="shared" si="5"/>
        <v>18.705035971223023</v>
      </c>
      <c r="R35" s="28">
        <f t="shared" si="2"/>
        <v>77.438848920863308</v>
      </c>
      <c r="S35" s="4"/>
      <c r="T35" s="4"/>
      <c r="U35" s="4"/>
      <c r="V35" s="4"/>
      <c r="W35" s="4"/>
      <c r="X35" s="4"/>
      <c r="Y35" s="106"/>
      <c r="Z35" s="106"/>
    </row>
    <row r="36" spans="1:26">
      <c r="A36" s="44">
        <v>30</v>
      </c>
      <c r="B36" s="30">
        <v>42519</v>
      </c>
      <c r="C36" s="189"/>
      <c r="D36" s="189"/>
      <c r="E36" s="189"/>
      <c r="F36" s="189"/>
      <c r="G36" s="189"/>
      <c r="H36" s="189"/>
      <c r="I36" s="31"/>
      <c r="J36" s="190"/>
      <c r="K36" s="191">
        <v>80</v>
      </c>
      <c r="L36" s="192" t="s">
        <v>89</v>
      </c>
      <c r="M36" s="193">
        <v>50</v>
      </c>
      <c r="N36" s="192"/>
      <c r="O36" s="194"/>
      <c r="P36" s="40">
        <f t="shared" si="0"/>
        <v>130</v>
      </c>
      <c r="Q36" s="163">
        <f t="shared" si="5"/>
        <v>18.705035971223023</v>
      </c>
      <c r="R36" s="28">
        <f t="shared" si="2"/>
        <v>77.438848920863308</v>
      </c>
      <c r="S36" s="4"/>
      <c r="T36" s="4"/>
      <c r="U36" s="4"/>
      <c r="V36" s="4"/>
      <c r="W36" s="4"/>
      <c r="X36" s="4"/>
      <c r="Y36" s="106"/>
      <c r="Z36" s="106"/>
    </row>
    <row r="37" spans="1:26" ht="15.75" customHeight="1">
      <c r="A37" s="195">
        <v>31</v>
      </c>
      <c r="B37" s="167">
        <v>42520</v>
      </c>
      <c r="C37" s="186" t="s">
        <v>87</v>
      </c>
      <c r="D37" s="21"/>
      <c r="E37" s="21"/>
      <c r="F37" s="196">
        <v>42521</v>
      </c>
      <c r="G37" s="197" t="s">
        <v>24</v>
      </c>
      <c r="H37" s="197" t="s">
        <v>38</v>
      </c>
      <c r="I37" s="198">
        <v>115</v>
      </c>
      <c r="J37" s="199"/>
      <c r="K37" s="200">
        <v>80</v>
      </c>
      <c r="L37" s="201" t="s">
        <v>60</v>
      </c>
      <c r="M37" s="202">
        <v>0</v>
      </c>
      <c r="N37" s="201"/>
      <c r="O37" s="202">
        <v>0</v>
      </c>
      <c r="P37" s="202">
        <f t="shared" si="0"/>
        <v>195</v>
      </c>
      <c r="Q37" s="27">
        <f t="shared" si="5"/>
        <v>28.057553956834532</v>
      </c>
      <c r="R37" s="28">
        <f t="shared" si="2"/>
        <v>116.15827338129495</v>
      </c>
      <c r="S37" s="4"/>
      <c r="T37" s="4"/>
      <c r="U37" s="4"/>
      <c r="V37" s="4"/>
      <c r="W37" s="4"/>
      <c r="X37" s="4"/>
    </row>
    <row r="38" spans="1:26" ht="16.5" customHeight="1">
      <c r="A38" s="203">
        <v>32</v>
      </c>
      <c r="B38" s="204">
        <v>42521</v>
      </c>
      <c r="C38" s="205" t="s">
        <v>31</v>
      </c>
      <c r="D38" s="206">
        <v>0.57638888888888895</v>
      </c>
      <c r="E38" s="207">
        <v>0.84305555555555556</v>
      </c>
      <c r="F38" s="208">
        <v>42521</v>
      </c>
      <c r="G38" s="209" t="s">
        <v>23</v>
      </c>
      <c r="H38" s="209" t="s">
        <v>93</v>
      </c>
      <c r="I38" s="210">
        <v>0</v>
      </c>
      <c r="J38" s="211"/>
      <c r="K38" s="212">
        <v>20</v>
      </c>
      <c r="L38" s="213"/>
      <c r="M38" s="214">
        <v>0</v>
      </c>
      <c r="N38" s="213"/>
      <c r="O38" s="214">
        <v>0</v>
      </c>
      <c r="P38" s="26">
        <f t="shared" si="0"/>
        <v>20</v>
      </c>
      <c r="Q38" s="27">
        <v>0</v>
      </c>
      <c r="R38" s="28">
        <f>P38</f>
        <v>20</v>
      </c>
      <c r="S38" s="4"/>
      <c r="T38" s="4"/>
      <c r="U38" s="4"/>
      <c r="V38" s="4"/>
      <c r="W38" s="4"/>
      <c r="X38" s="4"/>
    </row>
    <row r="39" spans="1:26" ht="15.75" customHeight="1">
      <c r="A39" s="215"/>
      <c r="B39" s="29"/>
      <c r="C39" s="4"/>
      <c r="D39" s="4"/>
      <c r="E39" s="4"/>
      <c r="F39" s="29"/>
      <c r="G39" s="4"/>
      <c r="H39" s="4"/>
      <c r="I39" s="4"/>
      <c r="J39" s="4"/>
      <c r="K39" s="4"/>
      <c r="L39" s="4"/>
      <c r="M39" s="4"/>
      <c r="N39" s="4"/>
      <c r="O39" s="4"/>
      <c r="P39" s="4" t="s">
        <v>16</v>
      </c>
      <c r="Q39" s="27">
        <f t="shared" ref="Q39:R39" si="6">SUM(Q3:Q38)</f>
        <v>1775.2880957943612</v>
      </c>
      <c r="R39" s="27">
        <f t="shared" si="6"/>
        <v>8149.3027165886533</v>
      </c>
      <c r="S39" s="4"/>
      <c r="T39" s="4"/>
      <c r="U39" s="4"/>
      <c r="V39" s="4"/>
      <c r="W39" s="4"/>
      <c r="X39" s="4"/>
    </row>
    <row r="40" spans="1:26">
      <c r="A40" s="216"/>
      <c r="B40" s="29"/>
      <c r="C40" s="4"/>
      <c r="D40" s="4"/>
      <c r="E40" s="4"/>
      <c r="F40" s="2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6">
      <c r="A41" s="4"/>
      <c r="B41" s="29"/>
      <c r="C41" s="4"/>
      <c r="D41" s="4"/>
      <c r="E41" s="4"/>
      <c r="F41" s="2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6">
      <c r="A42" s="4"/>
      <c r="B42" s="29"/>
      <c r="C42" s="4"/>
      <c r="D42" s="4"/>
      <c r="E42" s="4"/>
      <c r="F42" s="2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6">
      <c r="A43" s="4"/>
      <c r="B43" s="29"/>
      <c r="C43" s="4"/>
      <c r="D43" s="4"/>
      <c r="E43" s="4"/>
      <c r="F43" s="2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6">
      <c r="A44" s="4"/>
      <c r="B44" s="29"/>
      <c r="C44" s="4"/>
      <c r="D44" s="4"/>
      <c r="E44" s="4"/>
      <c r="F44" s="2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6">
      <c r="A45" s="4"/>
      <c r="B45" s="29"/>
      <c r="C45" s="4"/>
      <c r="D45" s="4"/>
      <c r="E45" s="4"/>
      <c r="F45" s="29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6">
      <c r="A46" s="4"/>
      <c r="B46" s="29"/>
      <c r="C46" s="4"/>
      <c r="D46" s="4"/>
      <c r="E46" s="4"/>
      <c r="F46" s="2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6">
      <c r="A47" s="4"/>
      <c r="B47" s="29"/>
      <c r="C47" s="4"/>
      <c r="D47" s="4"/>
      <c r="E47" s="4"/>
      <c r="F47" s="2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6">
      <c r="A48" s="4"/>
      <c r="B48" s="29"/>
      <c r="C48" s="4"/>
      <c r="D48" s="4"/>
      <c r="E48" s="4"/>
      <c r="F48" s="2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>
      <c r="A49" s="4"/>
      <c r="B49" s="29"/>
      <c r="C49" s="4"/>
      <c r="D49" s="4"/>
      <c r="E49" s="4"/>
      <c r="F49" s="2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>
      <c r="A50" s="4"/>
      <c r="B50" s="29"/>
      <c r="C50" s="4"/>
      <c r="D50" s="4"/>
      <c r="E50" s="4"/>
      <c r="F50" s="2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>
      <c r="A51" s="4"/>
      <c r="B51" s="29"/>
      <c r="C51" s="4"/>
      <c r="D51" s="4"/>
      <c r="E51" s="4"/>
      <c r="F51" s="2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>
      <c r="A52" s="4"/>
      <c r="B52" s="29"/>
      <c r="C52" s="4"/>
      <c r="D52" s="4"/>
      <c r="E52" s="4"/>
      <c r="F52" s="29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>
      <c r="A53" s="4"/>
      <c r="B53" s="29"/>
      <c r="C53" s="4"/>
      <c r="D53" s="4"/>
      <c r="E53" s="4"/>
      <c r="F53" s="29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>
      <c r="A54" s="4"/>
      <c r="B54" s="29"/>
      <c r="C54" s="4"/>
      <c r="D54" s="4"/>
      <c r="E54" s="4"/>
      <c r="F54" s="29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>
      <c r="A55" s="4"/>
      <c r="B55" s="29"/>
      <c r="C55" s="4"/>
      <c r="D55" s="4"/>
      <c r="E55" s="4"/>
      <c r="F55" s="2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>
      <c r="A56" s="4"/>
      <c r="B56" s="29"/>
      <c r="C56" s="4"/>
      <c r="D56" s="4"/>
      <c r="E56" s="4"/>
      <c r="F56" s="29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>
      <c r="A57" s="4"/>
      <c r="B57" s="29"/>
      <c r="C57" s="4"/>
      <c r="D57" s="4"/>
      <c r="E57" s="4"/>
      <c r="F57" s="29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>
      <c r="A58" s="4"/>
      <c r="B58" s="29"/>
      <c r="C58" s="4"/>
      <c r="D58" s="4"/>
      <c r="E58" s="4"/>
      <c r="F58" s="29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>
      <c r="A59" s="4"/>
      <c r="B59" s="29"/>
      <c r="C59" s="4"/>
      <c r="D59" s="4"/>
      <c r="E59" s="4"/>
      <c r="F59" s="29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>
      <c r="A60" s="4"/>
      <c r="B60" s="29"/>
      <c r="C60" s="4"/>
      <c r="D60" s="4"/>
      <c r="E60" s="4"/>
      <c r="F60" s="29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>
      <c r="A61" s="4"/>
      <c r="B61" s="29"/>
      <c r="C61" s="4"/>
      <c r="D61" s="4"/>
      <c r="E61" s="4"/>
      <c r="F61" s="29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>
      <c r="A62" s="4"/>
      <c r="B62" s="29"/>
      <c r="C62" s="4"/>
      <c r="D62" s="4"/>
      <c r="E62" s="4"/>
      <c r="F62" s="29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>
      <c r="A63" s="4"/>
      <c r="B63" s="29"/>
      <c r="C63" s="4"/>
      <c r="D63" s="4"/>
      <c r="E63" s="4"/>
      <c r="F63" s="29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>
      <c r="A64" s="4"/>
      <c r="B64" s="29"/>
      <c r="C64" s="4"/>
      <c r="D64" s="4"/>
      <c r="E64" s="4"/>
      <c r="F64" s="29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6">
      <c r="A65" s="4"/>
      <c r="B65" s="29"/>
      <c r="C65" s="4"/>
      <c r="D65" s="4"/>
      <c r="E65" s="4"/>
      <c r="F65" s="29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6">
      <c r="A66" s="4"/>
      <c r="B66" s="29"/>
      <c r="C66" s="4"/>
      <c r="D66" s="4"/>
      <c r="E66" s="4"/>
      <c r="F66" s="29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6">
      <c r="A67" s="4"/>
      <c r="B67" s="29"/>
      <c r="C67" s="4"/>
      <c r="D67" s="4"/>
      <c r="E67" s="4"/>
      <c r="F67" s="29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106"/>
      <c r="Z67" s="106"/>
    </row>
    <row r="68" spans="1:26">
      <c r="A68" s="4"/>
      <c r="B68" s="29"/>
      <c r="C68" s="4"/>
      <c r="D68" s="4"/>
      <c r="E68" s="4"/>
      <c r="F68" s="29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6">
      <c r="A69" s="4"/>
      <c r="B69" s="29"/>
      <c r="C69" s="4"/>
      <c r="D69" s="4"/>
      <c r="E69" s="4"/>
      <c r="F69" s="29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6">
      <c r="A70" s="4"/>
      <c r="B70" s="29"/>
      <c r="C70" s="4"/>
      <c r="D70" s="4"/>
      <c r="E70" s="4"/>
      <c r="F70" s="29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6">
      <c r="A71" s="4"/>
      <c r="B71" s="29"/>
      <c r="C71" s="4"/>
      <c r="D71" s="4"/>
      <c r="E71" s="4"/>
      <c r="F71" s="29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6">
      <c r="A72" s="4"/>
      <c r="B72" s="29"/>
      <c r="C72" s="4"/>
      <c r="D72" s="4"/>
      <c r="E72" s="4"/>
      <c r="F72" s="29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6">
      <c r="A73" s="4"/>
      <c r="B73" s="29"/>
      <c r="C73" s="4"/>
      <c r="D73" s="4"/>
      <c r="E73" s="4"/>
      <c r="F73" s="29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6">
      <c r="A74" s="4"/>
      <c r="B74" s="29"/>
      <c r="C74" s="4"/>
      <c r="D74" s="4"/>
      <c r="E74" s="4"/>
      <c r="F74" s="29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6">
      <c r="A75" s="4"/>
      <c r="B75" s="29"/>
      <c r="C75" s="4"/>
      <c r="D75" s="4"/>
      <c r="E75" s="4"/>
      <c r="F75" s="29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6">
      <c r="A76" s="4"/>
      <c r="B76" s="29"/>
      <c r="C76" s="4"/>
      <c r="D76" s="4"/>
      <c r="E76" s="4"/>
      <c r="F76" s="29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6">
      <c r="A77" s="4"/>
      <c r="B77" s="29"/>
      <c r="C77" s="4"/>
      <c r="D77" s="4"/>
      <c r="E77" s="4"/>
      <c r="F77" s="29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6">
      <c r="A78" s="4"/>
      <c r="B78" s="29"/>
      <c r="C78" s="4"/>
      <c r="D78" s="4"/>
      <c r="E78" s="4"/>
      <c r="F78" s="29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6">
      <c r="A79" s="4"/>
      <c r="B79" s="29"/>
      <c r="C79" s="4"/>
      <c r="D79" s="4"/>
      <c r="E79" s="4"/>
      <c r="F79" s="29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6">
      <c r="A80" s="4"/>
      <c r="B80" s="29"/>
      <c r="C80" s="4"/>
      <c r="D80" s="4"/>
      <c r="E80" s="4"/>
      <c r="F80" s="29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>
      <c r="A81" s="4"/>
      <c r="B81" s="29"/>
      <c r="C81" s="4"/>
      <c r="D81" s="4"/>
      <c r="E81" s="4"/>
      <c r="F81" s="29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>
      <c r="A82" s="4"/>
      <c r="B82" s="29"/>
      <c r="C82" s="4"/>
      <c r="D82" s="4"/>
      <c r="E82" s="4"/>
      <c r="F82" s="29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>
      <c r="A83" s="4"/>
      <c r="B83" s="29"/>
      <c r="C83" s="4"/>
      <c r="D83" s="4"/>
      <c r="E83" s="4"/>
      <c r="F83" s="29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>
      <c r="A84" s="4"/>
      <c r="B84" s="29"/>
      <c r="C84" s="4"/>
      <c r="D84" s="4"/>
      <c r="E84" s="4"/>
      <c r="F84" s="29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>
      <c r="A85" s="4"/>
      <c r="B85" s="29"/>
      <c r="C85" s="4"/>
      <c r="D85" s="4"/>
      <c r="E85" s="4"/>
      <c r="F85" s="29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>
      <c r="A86" s="4"/>
      <c r="B86" s="29"/>
      <c r="C86" s="4"/>
      <c r="D86" s="4"/>
      <c r="E86" s="4"/>
      <c r="F86" s="2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>
      <c r="A87" s="4"/>
      <c r="B87" s="29"/>
      <c r="C87" s="4"/>
      <c r="D87" s="4"/>
      <c r="E87" s="4"/>
      <c r="F87" s="29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>
      <c r="A88" s="4"/>
      <c r="B88" s="29"/>
      <c r="C88" s="4"/>
      <c r="D88" s="4"/>
      <c r="E88" s="4"/>
      <c r="F88" s="29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>
      <c r="A89" s="4"/>
      <c r="B89" s="29"/>
      <c r="C89" s="4"/>
      <c r="D89" s="4"/>
      <c r="E89" s="4"/>
      <c r="F89" s="29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>
      <c r="A90" s="4"/>
      <c r="B90" s="29"/>
      <c r="C90" s="4"/>
      <c r="D90" s="4"/>
      <c r="E90" s="4"/>
      <c r="F90" s="29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>
      <c r="A91" s="4"/>
      <c r="B91" s="29"/>
      <c r="C91" s="4"/>
      <c r="D91" s="4"/>
      <c r="E91" s="4"/>
      <c r="F91" s="29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>
      <c r="A92" s="4"/>
      <c r="B92" s="29"/>
      <c r="C92" s="4"/>
      <c r="D92" s="4"/>
      <c r="E92" s="4"/>
      <c r="F92" s="29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>
      <c r="A93" s="4"/>
      <c r="B93" s="29"/>
      <c r="C93" s="4"/>
      <c r="D93" s="4"/>
      <c r="E93" s="4"/>
      <c r="F93" s="29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>
      <c r="A94" s="4"/>
      <c r="B94" s="29"/>
      <c r="C94" s="4"/>
      <c r="D94" s="4"/>
      <c r="E94" s="4"/>
      <c r="F94" s="29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>
      <c r="A95" s="4"/>
      <c r="B95" s="29"/>
      <c r="C95" s="4"/>
      <c r="D95" s="4"/>
      <c r="E95" s="4"/>
      <c r="F95" s="29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>
      <c r="A96" s="4"/>
      <c r="B96" s="29"/>
      <c r="C96" s="4"/>
      <c r="D96" s="4"/>
      <c r="E96" s="4"/>
      <c r="F96" s="29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>
      <c r="A97" s="4"/>
      <c r="B97" s="29"/>
      <c r="C97" s="4"/>
      <c r="D97" s="4"/>
      <c r="E97" s="4"/>
      <c r="F97" s="29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>
      <c r="A98" s="4"/>
      <c r="B98" s="29"/>
      <c r="C98" s="4"/>
      <c r="D98" s="4"/>
      <c r="E98" s="4"/>
      <c r="F98" s="29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>
      <c r="A99" s="4"/>
      <c r="B99" s="29"/>
      <c r="C99" s="4"/>
      <c r="D99" s="4"/>
      <c r="E99" s="4"/>
      <c r="F99" s="29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>
      <c r="A100" s="4"/>
      <c r="B100" s="29"/>
      <c r="C100" s="4"/>
      <c r="D100" s="4"/>
      <c r="E100" s="4"/>
      <c r="F100" s="29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>
      <c r="A101" s="4"/>
      <c r="B101" s="29"/>
      <c r="C101" s="4"/>
      <c r="D101" s="4"/>
      <c r="E101" s="4"/>
      <c r="F101" s="29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>
      <c r="A102" s="4"/>
      <c r="B102" s="29"/>
      <c r="C102" s="4"/>
      <c r="D102" s="4"/>
      <c r="E102" s="4"/>
      <c r="F102" s="2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>
      <c r="A103" s="4"/>
      <c r="B103" s="29"/>
      <c r="C103" s="4"/>
      <c r="D103" s="4"/>
      <c r="E103" s="4"/>
      <c r="F103" s="2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>
      <c r="A104" s="4"/>
      <c r="B104" s="29"/>
      <c r="C104" s="4"/>
      <c r="D104" s="4"/>
      <c r="E104" s="4"/>
      <c r="F104" s="2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>
      <c r="A105" s="4"/>
      <c r="B105" s="29"/>
      <c r="C105" s="4"/>
      <c r="D105" s="4"/>
      <c r="E105" s="4"/>
      <c r="F105" s="2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>
      <c r="A106" s="4"/>
      <c r="B106" s="29"/>
      <c r="C106" s="4"/>
      <c r="D106" s="4"/>
      <c r="E106" s="4"/>
      <c r="F106" s="29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>
      <c r="A107" s="4"/>
      <c r="B107" s="29"/>
      <c r="C107" s="4"/>
      <c r="D107" s="4"/>
      <c r="E107" s="4"/>
      <c r="F107" s="29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>
      <c r="A108" s="4"/>
      <c r="B108" s="29"/>
      <c r="C108" s="4"/>
      <c r="D108" s="4"/>
      <c r="E108" s="4"/>
      <c r="F108" s="29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>
      <c r="A109" s="4"/>
      <c r="B109" s="29"/>
      <c r="C109" s="4"/>
      <c r="D109" s="4"/>
      <c r="E109" s="4"/>
      <c r="F109" s="29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>
      <c r="A110" s="4"/>
      <c r="B110" s="29"/>
      <c r="C110" s="4"/>
      <c r="D110" s="4"/>
      <c r="E110" s="4"/>
      <c r="F110" s="29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>
      <c r="A111" s="4"/>
      <c r="B111" s="29"/>
      <c r="C111" s="4"/>
      <c r="D111" s="4"/>
      <c r="E111" s="4"/>
      <c r="F111" s="29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>
      <c r="A112" s="4"/>
      <c r="B112" s="29"/>
      <c r="C112" s="4"/>
      <c r="D112" s="4"/>
      <c r="E112" s="4"/>
      <c r="F112" s="29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>
      <c r="A113" s="4"/>
      <c r="B113" s="29"/>
      <c r="C113" s="4"/>
      <c r="D113" s="4"/>
      <c r="E113" s="4"/>
      <c r="F113" s="2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>
      <c r="A114" s="4"/>
      <c r="B114" s="29"/>
      <c r="C114" s="4"/>
      <c r="D114" s="4"/>
      <c r="E114" s="4"/>
      <c r="F114" s="2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>
      <c r="A115" s="4"/>
      <c r="B115" s="29"/>
      <c r="C115" s="4"/>
      <c r="D115" s="4"/>
      <c r="E115" s="4"/>
      <c r="F115" s="29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>
      <c r="A116" s="4"/>
      <c r="B116" s="29"/>
      <c r="C116" s="4"/>
      <c r="D116" s="4"/>
      <c r="E116" s="4"/>
      <c r="F116" s="29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>
      <c r="A117" s="4"/>
      <c r="B117" s="29"/>
      <c r="C117" s="4"/>
      <c r="D117" s="4"/>
      <c r="E117" s="4"/>
      <c r="F117" s="2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>
      <c r="A118" s="4"/>
      <c r="B118" s="29"/>
      <c r="C118" s="4"/>
      <c r="D118" s="4"/>
      <c r="E118" s="4"/>
      <c r="F118" s="2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>
      <c r="A119" s="4"/>
      <c r="B119" s="29"/>
      <c r="C119" s="4"/>
      <c r="D119" s="4"/>
      <c r="E119" s="4"/>
      <c r="F119" s="29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>
      <c r="A120" s="4"/>
      <c r="B120" s="29"/>
      <c r="C120" s="4"/>
      <c r="D120" s="4"/>
      <c r="E120" s="4"/>
      <c r="F120" s="2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>
      <c r="A121" s="4"/>
      <c r="B121" s="29"/>
      <c r="C121" s="4"/>
      <c r="D121" s="4"/>
      <c r="E121" s="4"/>
      <c r="F121" s="29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>
      <c r="A122" s="4"/>
      <c r="B122" s="29"/>
      <c r="C122" s="4"/>
      <c r="D122" s="4"/>
      <c r="E122" s="4"/>
      <c r="F122" s="29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>
      <c r="A123" s="4"/>
      <c r="B123" s="29"/>
      <c r="C123" s="4"/>
      <c r="D123" s="4"/>
      <c r="E123" s="4"/>
      <c r="F123" s="29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>
      <c r="A124" s="4"/>
      <c r="B124" s="29"/>
      <c r="C124" s="4"/>
      <c r="D124" s="4"/>
      <c r="E124" s="4"/>
      <c r="F124" s="2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>
      <c r="A125" s="4"/>
      <c r="B125" s="29"/>
      <c r="C125" s="4"/>
      <c r="D125" s="4"/>
      <c r="E125" s="4"/>
      <c r="F125" s="2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>
      <c r="A126" s="4"/>
      <c r="B126" s="29"/>
      <c r="C126" s="4"/>
      <c r="D126" s="4"/>
      <c r="E126" s="4"/>
      <c r="F126" s="29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>
      <c r="A127" s="4"/>
      <c r="B127" s="29"/>
      <c r="C127" s="4"/>
      <c r="D127" s="4"/>
      <c r="E127" s="4"/>
      <c r="F127" s="2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>
      <c r="A128" s="4"/>
      <c r="B128" s="29"/>
      <c r="C128" s="4"/>
      <c r="D128" s="4"/>
      <c r="E128" s="4"/>
      <c r="F128" s="29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>
      <c r="A129" s="4"/>
      <c r="B129" s="29"/>
      <c r="C129" s="4"/>
      <c r="D129" s="4"/>
      <c r="E129" s="4"/>
      <c r="F129" s="29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>
      <c r="A130" s="4"/>
      <c r="B130" s="29"/>
      <c r="C130" s="4"/>
      <c r="D130" s="4"/>
      <c r="E130" s="4"/>
      <c r="F130" s="2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>
      <c r="A131" s="4"/>
      <c r="B131" s="29"/>
      <c r="C131" s="4"/>
      <c r="D131" s="4"/>
      <c r="E131" s="4"/>
      <c r="F131" s="29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>
      <c r="A132" s="4"/>
      <c r="B132" s="29"/>
      <c r="C132" s="4"/>
      <c r="D132" s="4"/>
      <c r="E132" s="4"/>
      <c r="F132" s="2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>
      <c r="A133" s="4"/>
      <c r="B133" s="29"/>
      <c r="C133" s="4"/>
      <c r="D133" s="4"/>
      <c r="E133" s="4"/>
      <c r="F133" s="29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>
      <c r="A134" s="4"/>
      <c r="B134" s="29"/>
      <c r="C134" s="4"/>
      <c r="D134" s="4"/>
      <c r="E134" s="4"/>
      <c r="F134" s="29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>
      <c r="A135" s="4"/>
      <c r="B135" s="29"/>
      <c r="C135" s="4"/>
      <c r="D135" s="4"/>
      <c r="E135" s="4"/>
      <c r="F135" s="2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>
      <c r="A136" s="4"/>
      <c r="B136" s="29"/>
      <c r="C136" s="4"/>
      <c r="D136" s="4"/>
      <c r="E136" s="4"/>
      <c r="F136" s="2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>
      <c r="A137" s="4"/>
      <c r="B137" s="29"/>
      <c r="C137" s="4"/>
      <c r="D137" s="4"/>
      <c r="E137" s="4"/>
      <c r="F137" s="2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>
      <c r="A138" s="4"/>
      <c r="B138" s="29"/>
      <c r="C138" s="4"/>
      <c r="D138" s="4"/>
      <c r="E138" s="4"/>
      <c r="F138" s="29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>
      <c r="A139" s="4"/>
      <c r="B139" s="29"/>
      <c r="C139" s="4"/>
      <c r="D139" s="4"/>
      <c r="E139" s="4"/>
      <c r="F139" s="29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>
      <c r="A140" s="4"/>
      <c r="B140" s="29"/>
      <c r="C140" s="4"/>
      <c r="D140" s="4"/>
      <c r="E140" s="4"/>
      <c r="F140" s="29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>
      <c r="A141" s="4"/>
      <c r="B141" s="29"/>
      <c r="C141" s="4"/>
      <c r="D141" s="4"/>
      <c r="E141" s="4"/>
      <c r="F141" s="2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>
      <c r="A142" s="4"/>
      <c r="B142" s="29"/>
      <c r="C142" s="4"/>
      <c r="D142" s="4"/>
      <c r="E142" s="4"/>
      <c r="F142" s="29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>
      <c r="A143" s="4"/>
      <c r="B143" s="29"/>
      <c r="C143" s="4"/>
      <c r="D143" s="4"/>
      <c r="E143" s="4"/>
      <c r="F143" s="2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>
      <c r="A144" s="4"/>
      <c r="B144" s="29"/>
      <c r="C144" s="4"/>
      <c r="D144" s="4"/>
      <c r="E144" s="4"/>
      <c r="F144" s="29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>
      <c r="A145" s="4"/>
      <c r="B145" s="29"/>
      <c r="C145" s="4"/>
      <c r="D145" s="4"/>
      <c r="E145" s="4"/>
      <c r="F145" s="29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>
      <c r="A146" s="4"/>
      <c r="B146" s="29"/>
      <c r="C146" s="4"/>
      <c r="D146" s="4"/>
      <c r="E146" s="4"/>
      <c r="F146" s="2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>
      <c r="A147" s="4"/>
      <c r="B147" s="29"/>
      <c r="C147" s="4"/>
      <c r="D147" s="4"/>
      <c r="E147" s="4"/>
      <c r="F147" s="29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>
      <c r="A148" s="4"/>
      <c r="B148" s="29"/>
      <c r="C148" s="4"/>
      <c r="D148" s="4"/>
      <c r="E148" s="4"/>
      <c r="F148" s="29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>
      <c r="A149" s="4"/>
      <c r="B149" s="29"/>
      <c r="C149" s="4"/>
      <c r="D149" s="4"/>
      <c r="E149" s="4"/>
      <c r="F149" s="29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>
      <c r="A150" s="4"/>
      <c r="B150" s="29"/>
      <c r="C150" s="4"/>
      <c r="D150" s="4"/>
      <c r="E150" s="4"/>
      <c r="F150" s="2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>
      <c r="A151" s="4"/>
      <c r="B151" s="29"/>
      <c r="C151" s="4"/>
      <c r="D151" s="4"/>
      <c r="E151" s="4"/>
      <c r="F151" s="29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>
      <c r="A152" s="4"/>
      <c r="B152" s="29"/>
      <c r="C152" s="4"/>
      <c r="D152" s="4"/>
      <c r="E152" s="4"/>
      <c r="F152" s="29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>
      <c r="A153" s="4"/>
      <c r="B153" s="29"/>
      <c r="C153" s="4"/>
      <c r="D153" s="4"/>
      <c r="E153" s="4"/>
      <c r="F153" s="29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>
      <c r="A154" s="4"/>
      <c r="B154" s="29"/>
      <c r="C154" s="4"/>
      <c r="D154" s="4"/>
      <c r="E154" s="4"/>
      <c r="F154" s="2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>
      <c r="A155" s="4"/>
      <c r="B155" s="29"/>
      <c r="C155" s="4"/>
      <c r="D155" s="4"/>
      <c r="E155" s="4"/>
      <c r="F155" s="2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>
      <c r="A156" s="4"/>
      <c r="B156" s="29"/>
      <c r="C156" s="4"/>
      <c r="D156" s="4"/>
      <c r="E156" s="4"/>
      <c r="F156" s="29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>
      <c r="A157" s="4"/>
      <c r="B157" s="29"/>
      <c r="C157" s="4"/>
      <c r="D157" s="4"/>
      <c r="E157" s="4"/>
      <c r="F157" s="2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>
      <c r="A158" s="4"/>
      <c r="B158" s="29"/>
      <c r="C158" s="4"/>
      <c r="D158" s="4"/>
      <c r="E158" s="4"/>
      <c r="F158" s="29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>
      <c r="A159" s="4"/>
      <c r="B159" s="29"/>
      <c r="C159" s="4"/>
      <c r="D159" s="4"/>
      <c r="E159" s="4"/>
      <c r="F159" s="29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>
      <c r="A160" s="4"/>
      <c r="B160" s="29"/>
      <c r="C160" s="4"/>
      <c r="D160" s="4"/>
      <c r="E160" s="4"/>
      <c r="F160" s="29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>
      <c r="A161" s="4"/>
      <c r="B161" s="29"/>
      <c r="C161" s="4"/>
      <c r="D161" s="4"/>
      <c r="E161" s="4"/>
      <c r="F161" s="29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>
      <c r="A162" s="4"/>
      <c r="B162" s="29"/>
      <c r="C162" s="4"/>
      <c r="D162" s="4"/>
      <c r="E162" s="4"/>
      <c r="F162" s="29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>
      <c r="A163" s="4"/>
      <c r="B163" s="29"/>
      <c r="C163" s="4"/>
      <c r="D163" s="4"/>
      <c r="E163" s="4"/>
      <c r="F163" s="2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>
      <c r="A164" s="4"/>
      <c r="B164" s="29"/>
      <c r="C164" s="4"/>
      <c r="D164" s="4"/>
      <c r="E164" s="4"/>
      <c r="F164" s="29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>
      <c r="A165" s="4"/>
      <c r="B165" s="29"/>
      <c r="C165" s="4"/>
      <c r="D165" s="4"/>
      <c r="E165" s="4"/>
      <c r="F165" s="29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>
      <c r="A166" s="4"/>
      <c r="B166" s="29"/>
      <c r="C166" s="4"/>
      <c r="D166" s="4"/>
      <c r="E166" s="4"/>
      <c r="F166" s="2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>
      <c r="A167" s="4"/>
      <c r="B167" s="29"/>
      <c r="C167" s="4"/>
      <c r="D167" s="4"/>
      <c r="E167" s="4"/>
      <c r="F167" s="2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>
      <c r="A168" s="4"/>
      <c r="B168" s="29"/>
      <c r="C168" s="4"/>
      <c r="D168" s="4"/>
      <c r="E168" s="4"/>
      <c r="F168" s="29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>
      <c r="A169" s="4"/>
      <c r="B169" s="29"/>
      <c r="C169" s="4"/>
      <c r="D169" s="4"/>
      <c r="E169" s="4"/>
      <c r="F169" s="2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>
      <c r="A170" s="4"/>
      <c r="B170" s="29"/>
      <c r="C170" s="4"/>
      <c r="D170" s="4"/>
      <c r="E170" s="4"/>
      <c r="F170" s="29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>
      <c r="A171" s="4"/>
      <c r="B171" s="29"/>
      <c r="C171" s="4"/>
      <c r="D171" s="4"/>
      <c r="E171" s="4"/>
      <c r="F171" s="29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>
      <c r="A172" s="4"/>
      <c r="B172" s="29"/>
      <c r="C172" s="4"/>
      <c r="D172" s="4"/>
      <c r="E172" s="4"/>
      <c r="F172" s="29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>
      <c r="A173" s="4"/>
      <c r="B173" s="29"/>
      <c r="C173" s="4"/>
      <c r="D173" s="4"/>
      <c r="E173" s="4"/>
      <c r="F173" s="29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>
      <c r="A174" s="4"/>
      <c r="B174" s="29"/>
      <c r="C174" s="4"/>
      <c r="D174" s="4"/>
      <c r="E174" s="4"/>
      <c r="F174" s="2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>
      <c r="A175" s="4"/>
      <c r="B175" s="29"/>
      <c r="C175" s="4"/>
      <c r="D175" s="4"/>
      <c r="E175" s="4"/>
      <c r="F175" s="29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>
      <c r="A176" s="4"/>
      <c r="B176" s="29"/>
      <c r="C176" s="4"/>
      <c r="D176" s="4"/>
      <c r="E176" s="4"/>
      <c r="F176" s="29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>
      <c r="A177" s="4"/>
      <c r="B177" s="29"/>
      <c r="C177" s="4"/>
      <c r="D177" s="4"/>
      <c r="E177" s="4"/>
      <c r="F177" s="29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>
      <c r="A178" s="4"/>
      <c r="B178" s="29"/>
      <c r="C178" s="4"/>
      <c r="D178" s="4"/>
      <c r="E178" s="4"/>
      <c r="F178" s="29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>
      <c r="A179" s="4"/>
      <c r="B179" s="29"/>
      <c r="C179" s="4"/>
      <c r="D179" s="4"/>
      <c r="E179" s="4"/>
      <c r="F179" s="29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>
      <c r="A180" s="4"/>
      <c r="B180" s="29"/>
      <c r="C180" s="4"/>
      <c r="D180" s="4"/>
      <c r="E180" s="4"/>
      <c r="F180" s="2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>
      <c r="A181" s="4"/>
      <c r="B181" s="29"/>
      <c r="C181" s="4"/>
      <c r="D181" s="4"/>
      <c r="E181" s="4"/>
      <c r="F181" s="29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>
      <c r="A182" s="4"/>
      <c r="B182" s="29"/>
      <c r="C182" s="4"/>
      <c r="D182" s="4"/>
      <c r="E182" s="4"/>
      <c r="F182" s="29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>
      <c r="A183" s="4"/>
      <c r="B183" s="29"/>
      <c r="C183" s="4"/>
      <c r="D183" s="4"/>
      <c r="E183" s="4"/>
      <c r="F183" s="29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>
      <c r="A184" s="4"/>
      <c r="B184" s="29"/>
      <c r="C184" s="4"/>
      <c r="D184" s="4"/>
      <c r="E184" s="4"/>
      <c r="F184" s="29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>
      <c r="A185" s="4"/>
      <c r="B185" s="29"/>
      <c r="C185" s="4"/>
      <c r="D185" s="4"/>
      <c r="E185" s="4"/>
      <c r="F185" s="29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>
      <c r="A186" s="4"/>
      <c r="B186" s="29"/>
      <c r="C186" s="4"/>
      <c r="D186" s="4"/>
      <c r="E186" s="4"/>
      <c r="F186" s="29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>
      <c r="A187" s="4"/>
      <c r="B187" s="29"/>
      <c r="C187" s="4"/>
      <c r="D187" s="4"/>
      <c r="E187" s="4"/>
      <c r="F187" s="29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>
      <c r="A188" s="4"/>
      <c r="B188" s="29"/>
      <c r="C188" s="4"/>
      <c r="D188" s="4"/>
      <c r="E188" s="4"/>
      <c r="F188" s="29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>
      <c r="A189" s="4"/>
      <c r="B189" s="29"/>
      <c r="C189" s="4"/>
      <c r="D189" s="4"/>
      <c r="E189" s="4"/>
      <c r="F189" s="29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>
      <c r="A190" s="4"/>
      <c r="B190" s="29"/>
      <c r="C190" s="4"/>
      <c r="D190" s="4"/>
      <c r="E190" s="4"/>
      <c r="F190" s="29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>
      <c r="A191" s="4"/>
      <c r="B191" s="29"/>
      <c r="C191" s="4"/>
      <c r="D191" s="4"/>
      <c r="E191" s="4"/>
      <c r="F191" s="29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>
      <c r="A192" s="4"/>
      <c r="B192" s="29"/>
      <c r="C192" s="4"/>
      <c r="D192" s="4"/>
      <c r="E192" s="4"/>
      <c r="F192" s="29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>
      <c r="A193" s="4"/>
      <c r="B193" s="29"/>
      <c r="C193" s="4"/>
      <c r="D193" s="4"/>
      <c r="E193" s="4"/>
      <c r="F193" s="29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>
      <c r="A194" s="4"/>
      <c r="B194" s="29"/>
      <c r="C194" s="4"/>
      <c r="D194" s="4"/>
      <c r="E194" s="4"/>
      <c r="F194" s="29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>
      <c r="A195" s="4"/>
      <c r="B195" s="29"/>
      <c r="C195" s="4"/>
      <c r="D195" s="4"/>
      <c r="E195" s="4"/>
      <c r="F195" s="29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>
      <c r="A196" s="4"/>
      <c r="B196" s="29"/>
      <c r="C196" s="4"/>
      <c r="D196" s="4"/>
      <c r="E196" s="4"/>
      <c r="F196" s="29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>
      <c r="A197" s="4"/>
      <c r="B197" s="29"/>
      <c r="C197" s="4"/>
      <c r="D197" s="4"/>
      <c r="E197" s="4"/>
      <c r="F197" s="29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>
      <c r="A198" s="4"/>
      <c r="B198" s="29"/>
      <c r="C198" s="4"/>
      <c r="D198" s="4"/>
      <c r="E198" s="4"/>
      <c r="F198" s="29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>
      <c r="A199" s="4"/>
      <c r="B199" s="29"/>
      <c r="C199" s="4"/>
      <c r="D199" s="4"/>
      <c r="E199" s="4"/>
      <c r="F199" s="29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>
      <c r="A200" s="4"/>
      <c r="B200" s="29"/>
      <c r="C200" s="4"/>
      <c r="D200" s="4"/>
      <c r="E200" s="4"/>
      <c r="F200" s="29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>
      <c r="A201" s="4"/>
      <c r="B201" s="29"/>
      <c r="C201" s="4"/>
      <c r="D201" s="4"/>
      <c r="E201" s="4"/>
      <c r="F201" s="29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>
      <c r="A202" s="4"/>
      <c r="B202" s="29"/>
      <c r="C202" s="4"/>
      <c r="D202" s="4"/>
      <c r="E202" s="4"/>
      <c r="F202" s="29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>
      <c r="A203" s="4"/>
      <c r="B203" s="29"/>
      <c r="C203" s="4"/>
      <c r="D203" s="4"/>
      <c r="E203" s="4"/>
      <c r="F203" s="29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>
      <c r="A204" s="4"/>
      <c r="B204" s="29"/>
      <c r="C204" s="4"/>
      <c r="D204" s="4"/>
      <c r="E204" s="4"/>
      <c r="F204" s="29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>
      <c r="A205" s="4"/>
      <c r="B205" s="29"/>
      <c r="C205" s="4"/>
      <c r="D205" s="4"/>
      <c r="E205" s="4"/>
      <c r="F205" s="29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>
      <c r="A206" s="4"/>
      <c r="B206" s="29"/>
      <c r="C206" s="4"/>
      <c r="D206" s="4"/>
      <c r="E206" s="4"/>
      <c r="F206" s="29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>
      <c r="A207" s="4"/>
      <c r="B207" s="29"/>
      <c r="C207" s="4"/>
      <c r="D207" s="4"/>
      <c r="E207" s="4"/>
      <c r="F207" s="29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>
      <c r="A208" s="4"/>
      <c r="B208" s="29"/>
      <c r="C208" s="4"/>
      <c r="D208" s="4"/>
      <c r="E208" s="4"/>
      <c r="F208" s="29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>
      <c r="A209" s="4"/>
      <c r="B209" s="29"/>
      <c r="C209" s="4"/>
      <c r="D209" s="4"/>
      <c r="E209" s="4"/>
      <c r="F209" s="29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>
      <c r="A210" s="4"/>
      <c r="B210" s="29"/>
      <c r="C210" s="4"/>
      <c r="D210" s="4"/>
      <c r="E210" s="4"/>
      <c r="F210" s="29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>
      <c r="A211" s="4"/>
      <c r="B211" s="29"/>
      <c r="C211" s="4"/>
      <c r="D211" s="4"/>
      <c r="E211" s="4"/>
      <c r="F211" s="29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>
      <c r="A212" s="4"/>
      <c r="B212" s="29"/>
      <c r="C212" s="4"/>
      <c r="D212" s="4"/>
      <c r="E212" s="4"/>
      <c r="F212" s="29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>
      <c r="A213" s="4"/>
      <c r="B213" s="29"/>
      <c r="C213" s="4"/>
      <c r="D213" s="4"/>
      <c r="E213" s="4"/>
      <c r="F213" s="29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>
      <c r="A214" s="4"/>
      <c r="B214" s="29"/>
      <c r="C214" s="4"/>
      <c r="D214" s="4"/>
      <c r="E214" s="4"/>
      <c r="F214" s="29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>
      <c r="A215" s="4"/>
      <c r="B215" s="29"/>
      <c r="C215" s="4"/>
      <c r="D215" s="4"/>
      <c r="E215" s="4"/>
      <c r="F215" s="29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>
      <c r="A216" s="4"/>
      <c r="B216" s="29"/>
      <c r="C216" s="4"/>
      <c r="D216" s="4"/>
      <c r="E216" s="4"/>
      <c r="F216" s="29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>
      <c r="A217" s="4"/>
      <c r="B217" s="29"/>
      <c r="C217" s="4"/>
      <c r="D217" s="4"/>
      <c r="E217" s="4"/>
      <c r="F217" s="29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>
      <c r="A218" s="4"/>
      <c r="B218" s="29"/>
      <c r="C218" s="4"/>
      <c r="D218" s="4"/>
      <c r="E218" s="4"/>
      <c r="F218" s="29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>
      <c r="A219" s="4"/>
      <c r="B219" s="29"/>
      <c r="C219" s="4"/>
      <c r="D219" s="4"/>
      <c r="E219" s="4"/>
      <c r="F219" s="29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>
      <c r="A220" s="4"/>
      <c r="B220" s="29"/>
      <c r="C220" s="4"/>
      <c r="D220" s="4"/>
      <c r="E220" s="4"/>
      <c r="F220" s="29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>
      <c r="A221" s="4"/>
      <c r="B221" s="29"/>
      <c r="C221" s="4"/>
      <c r="D221" s="4"/>
      <c r="E221" s="4"/>
      <c r="F221" s="29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>
      <c r="A222" s="4"/>
      <c r="B222" s="29"/>
      <c r="C222" s="4"/>
      <c r="D222" s="4"/>
      <c r="E222" s="4"/>
      <c r="F222" s="29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>
      <c r="A223" s="4"/>
      <c r="B223" s="29"/>
      <c r="C223" s="4"/>
      <c r="D223" s="4"/>
      <c r="E223" s="4"/>
      <c r="F223" s="29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>
      <c r="A224" s="4"/>
      <c r="B224" s="29"/>
      <c r="C224" s="4"/>
      <c r="D224" s="4"/>
      <c r="E224" s="4"/>
      <c r="F224" s="29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>
      <c r="A225" s="4"/>
      <c r="B225" s="29"/>
      <c r="C225" s="4"/>
      <c r="D225" s="4"/>
      <c r="E225" s="4"/>
      <c r="F225" s="29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>
      <c r="A226" s="4"/>
      <c r="B226" s="29"/>
      <c r="C226" s="4"/>
      <c r="D226" s="4"/>
      <c r="E226" s="4"/>
      <c r="F226" s="29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>
      <c r="A227" s="4"/>
      <c r="B227" s="29"/>
      <c r="C227" s="4"/>
      <c r="D227" s="4"/>
      <c r="E227" s="4"/>
      <c r="F227" s="29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>
      <c r="A228" s="4"/>
      <c r="B228" s="29"/>
      <c r="C228" s="4"/>
      <c r="D228" s="4"/>
      <c r="E228" s="4"/>
      <c r="F228" s="29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>
      <c r="A229" s="4"/>
      <c r="B229" s="29"/>
      <c r="C229" s="4"/>
      <c r="D229" s="4"/>
      <c r="E229" s="4"/>
      <c r="F229" s="29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>
      <c r="A230" s="4"/>
      <c r="B230" s="29"/>
      <c r="C230" s="4"/>
      <c r="D230" s="4"/>
      <c r="E230" s="4"/>
      <c r="F230" s="29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>
      <c r="A231" s="4"/>
      <c r="B231" s="29"/>
      <c r="C231" s="4"/>
      <c r="D231" s="4"/>
      <c r="E231" s="4"/>
      <c r="F231" s="29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>
      <c r="A232" s="4"/>
      <c r="B232" s="29"/>
      <c r="C232" s="4"/>
      <c r="D232" s="4"/>
      <c r="E232" s="4"/>
      <c r="F232" s="29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>
      <c r="A233" s="4"/>
      <c r="B233" s="29"/>
      <c r="C233" s="4"/>
      <c r="D233" s="4"/>
      <c r="E233" s="4"/>
      <c r="F233" s="29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>
      <c r="A234" s="4"/>
      <c r="B234" s="29"/>
      <c r="C234" s="4"/>
      <c r="D234" s="4"/>
      <c r="E234" s="4"/>
      <c r="F234" s="29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>
      <c r="A235" s="4"/>
      <c r="B235" s="29"/>
      <c r="C235" s="4"/>
      <c r="D235" s="4"/>
      <c r="E235" s="4"/>
      <c r="F235" s="29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>
      <c r="A236" s="4"/>
      <c r="B236" s="29"/>
      <c r="C236" s="4"/>
      <c r="D236" s="4"/>
      <c r="E236" s="4"/>
      <c r="F236" s="29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>
      <c r="A237" s="4"/>
      <c r="B237" s="29"/>
      <c r="C237" s="4"/>
      <c r="D237" s="4"/>
      <c r="E237" s="4"/>
      <c r="F237" s="29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>
      <c r="A238" s="4"/>
      <c r="B238" s="29"/>
      <c r="C238" s="4"/>
      <c r="D238" s="4"/>
      <c r="E238" s="4"/>
      <c r="F238" s="29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>
      <c r="A239" s="4"/>
      <c r="B239" s="29"/>
      <c r="C239" s="4"/>
      <c r="D239" s="4"/>
      <c r="E239" s="4"/>
      <c r="F239" s="29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>
      <c r="A240" s="4"/>
      <c r="B240" s="29"/>
      <c r="C240" s="4"/>
      <c r="D240" s="4"/>
      <c r="E240" s="4"/>
      <c r="F240" s="29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>
      <c r="A241" s="4"/>
      <c r="B241" s="29"/>
      <c r="C241" s="4"/>
      <c r="D241" s="4"/>
      <c r="E241" s="4"/>
      <c r="F241" s="29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>
      <c r="A242" s="4"/>
      <c r="B242" s="29"/>
      <c r="C242" s="4"/>
      <c r="D242" s="4"/>
      <c r="E242" s="4"/>
      <c r="F242" s="29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>
      <c r="A243" s="4"/>
      <c r="B243" s="29"/>
      <c r="C243" s="4"/>
      <c r="D243" s="4"/>
      <c r="E243" s="4"/>
      <c r="F243" s="29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>
      <c r="A244" s="4"/>
      <c r="B244" s="29"/>
      <c r="C244" s="4"/>
      <c r="D244" s="4"/>
      <c r="E244" s="4"/>
      <c r="F244" s="29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>
      <c r="A245" s="4"/>
      <c r="B245" s="29"/>
      <c r="C245" s="4"/>
      <c r="D245" s="4"/>
      <c r="E245" s="4"/>
      <c r="F245" s="29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>
      <c r="A246" s="4"/>
      <c r="B246" s="29"/>
      <c r="C246" s="4"/>
      <c r="D246" s="4"/>
      <c r="E246" s="4"/>
      <c r="F246" s="29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>
      <c r="A247" s="4"/>
      <c r="B247" s="29"/>
      <c r="C247" s="4"/>
      <c r="D247" s="4"/>
      <c r="E247" s="4"/>
      <c r="F247" s="29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>
      <c r="A248" s="4"/>
      <c r="B248" s="29"/>
      <c r="C248" s="4"/>
      <c r="D248" s="4"/>
      <c r="E248" s="4"/>
      <c r="F248" s="29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>
      <c r="A249" s="4"/>
      <c r="B249" s="29"/>
      <c r="C249" s="4"/>
      <c r="D249" s="4"/>
      <c r="E249" s="4"/>
      <c r="F249" s="29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>
      <c r="A250" s="4"/>
      <c r="B250" s="29"/>
      <c r="C250" s="4"/>
      <c r="D250" s="4"/>
      <c r="E250" s="4"/>
      <c r="F250" s="29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>
      <c r="A251" s="4"/>
      <c r="B251" s="29"/>
      <c r="C251" s="4"/>
      <c r="D251" s="4"/>
      <c r="E251" s="4"/>
      <c r="F251" s="29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>
      <c r="A252" s="4"/>
      <c r="B252" s="29"/>
      <c r="C252" s="4"/>
      <c r="D252" s="4"/>
      <c r="E252" s="4"/>
      <c r="F252" s="29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>
      <c r="A253" s="4"/>
      <c r="B253" s="29"/>
      <c r="C253" s="4"/>
      <c r="D253" s="4"/>
      <c r="E253" s="4"/>
      <c r="F253" s="29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>
      <c r="A254" s="4"/>
      <c r="B254" s="29"/>
      <c r="C254" s="4"/>
      <c r="D254" s="4"/>
      <c r="E254" s="4"/>
      <c r="F254" s="29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>
      <c r="A255" s="4"/>
      <c r="B255" s="29"/>
      <c r="C255" s="4"/>
      <c r="D255" s="4"/>
      <c r="E255" s="4"/>
      <c r="F255" s="29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>
      <c r="A256" s="4"/>
      <c r="B256" s="29"/>
      <c r="C256" s="4"/>
      <c r="D256" s="4"/>
      <c r="E256" s="4"/>
      <c r="F256" s="29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>
      <c r="A257" s="4"/>
      <c r="B257" s="29"/>
      <c r="C257" s="4"/>
      <c r="D257" s="4"/>
      <c r="E257" s="4"/>
      <c r="F257" s="29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>
      <c r="A258" s="4"/>
      <c r="B258" s="29"/>
      <c r="C258" s="4"/>
      <c r="D258" s="4"/>
      <c r="E258" s="4"/>
      <c r="F258" s="29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>
      <c r="A259" s="4"/>
      <c r="B259" s="29"/>
      <c r="C259" s="4"/>
      <c r="D259" s="4"/>
      <c r="E259" s="4"/>
      <c r="F259" s="29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>
      <c r="A260" s="4"/>
      <c r="B260" s="29"/>
      <c r="C260" s="4"/>
      <c r="D260" s="4"/>
      <c r="E260" s="4"/>
      <c r="F260" s="29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>
      <c r="A261" s="4"/>
      <c r="B261" s="29"/>
      <c r="C261" s="4"/>
      <c r="D261" s="4"/>
      <c r="E261" s="4"/>
      <c r="F261" s="29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>
      <c r="A262" s="4"/>
      <c r="B262" s="29"/>
      <c r="C262" s="4"/>
      <c r="D262" s="4"/>
      <c r="E262" s="4"/>
      <c r="F262" s="29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>
      <c r="A263" s="4"/>
      <c r="B263" s="29"/>
      <c r="C263" s="4"/>
      <c r="D263" s="4"/>
      <c r="E263" s="4"/>
      <c r="F263" s="29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>
      <c r="A264" s="4"/>
      <c r="B264" s="29"/>
      <c r="C264" s="4"/>
      <c r="D264" s="4"/>
      <c r="E264" s="4"/>
      <c r="F264" s="29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>
      <c r="A265" s="4"/>
      <c r="B265" s="29"/>
      <c r="C265" s="4"/>
      <c r="D265" s="4"/>
      <c r="E265" s="4"/>
      <c r="F265" s="29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>
      <c r="A266" s="4"/>
      <c r="B266" s="29"/>
      <c r="C266" s="4"/>
      <c r="D266" s="4"/>
      <c r="E266" s="4"/>
      <c r="F266" s="29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>
      <c r="A267" s="4"/>
      <c r="B267" s="29"/>
      <c r="C267" s="4"/>
      <c r="D267" s="4"/>
      <c r="E267" s="4"/>
      <c r="F267" s="29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>
      <c r="A268" s="4"/>
      <c r="B268" s="29"/>
      <c r="C268" s="4"/>
      <c r="D268" s="4"/>
      <c r="E268" s="4"/>
      <c r="F268" s="29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>
      <c r="A269" s="4"/>
      <c r="B269" s="29"/>
      <c r="C269" s="4"/>
      <c r="D269" s="4"/>
      <c r="E269" s="4"/>
      <c r="F269" s="29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>
      <c r="A270" s="4"/>
      <c r="B270" s="29"/>
      <c r="C270" s="4"/>
      <c r="D270" s="4"/>
      <c r="E270" s="4"/>
      <c r="F270" s="29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>
      <c r="A271" s="4"/>
      <c r="B271" s="29"/>
      <c r="C271" s="4"/>
      <c r="D271" s="4"/>
      <c r="E271" s="4"/>
      <c r="F271" s="29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>
      <c r="A272" s="4"/>
      <c r="B272" s="29"/>
      <c r="C272" s="4"/>
      <c r="D272" s="4"/>
      <c r="E272" s="4"/>
      <c r="F272" s="29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>
      <c r="A273" s="4"/>
      <c r="B273" s="29"/>
      <c r="C273" s="4"/>
      <c r="D273" s="4"/>
      <c r="E273" s="4"/>
      <c r="F273" s="2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>
      <c r="A274" s="4"/>
      <c r="B274" s="29"/>
      <c r="C274" s="4"/>
      <c r="D274" s="4"/>
      <c r="E274" s="4"/>
      <c r="F274" s="29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>
      <c r="A275" s="4"/>
      <c r="B275" s="29"/>
      <c r="C275" s="4"/>
      <c r="D275" s="4"/>
      <c r="E275" s="4"/>
      <c r="F275" s="29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>
      <c r="A276" s="4"/>
      <c r="B276" s="29"/>
      <c r="C276" s="4"/>
      <c r="D276" s="4"/>
      <c r="E276" s="4"/>
      <c r="F276" s="2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>
      <c r="A277" s="4"/>
      <c r="B277" s="29"/>
      <c r="C277" s="4"/>
      <c r="D277" s="4"/>
      <c r="E277" s="4"/>
      <c r="F277" s="29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>
      <c r="A278" s="4"/>
      <c r="B278" s="29"/>
      <c r="C278" s="4"/>
      <c r="D278" s="4"/>
      <c r="E278" s="4"/>
      <c r="F278" s="29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>
      <c r="A279" s="4"/>
      <c r="B279" s="29"/>
      <c r="C279" s="4"/>
      <c r="D279" s="4"/>
      <c r="E279" s="4"/>
      <c r="F279" s="29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>
      <c r="A280" s="4"/>
      <c r="B280" s="29"/>
      <c r="C280" s="4"/>
      <c r="D280" s="4"/>
      <c r="E280" s="4"/>
      <c r="F280" s="29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>
      <c r="A281" s="4"/>
      <c r="B281" s="29"/>
      <c r="C281" s="4"/>
      <c r="D281" s="4"/>
      <c r="E281" s="4"/>
      <c r="F281" s="29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>
      <c r="A282" s="4"/>
      <c r="B282" s="29"/>
      <c r="C282" s="4"/>
      <c r="D282" s="4"/>
      <c r="E282" s="4"/>
      <c r="F282" s="29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>
      <c r="A283" s="4"/>
      <c r="B283" s="29"/>
      <c r="C283" s="4"/>
      <c r="D283" s="4"/>
      <c r="E283" s="4"/>
      <c r="F283" s="29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>
      <c r="A284" s="4"/>
      <c r="B284" s="29"/>
      <c r="C284" s="4"/>
      <c r="D284" s="4"/>
      <c r="E284" s="4"/>
      <c r="F284" s="29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>
      <c r="A285" s="4"/>
      <c r="B285" s="29"/>
      <c r="C285" s="4"/>
      <c r="D285" s="4"/>
      <c r="E285" s="4"/>
      <c r="F285" s="29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>
      <c r="A286" s="4"/>
      <c r="B286" s="29"/>
      <c r="C286" s="4"/>
      <c r="D286" s="4"/>
      <c r="E286" s="4"/>
      <c r="F286" s="29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>
      <c r="A287" s="4"/>
      <c r="B287" s="29"/>
      <c r="C287" s="4"/>
      <c r="D287" s="4"/>
      <c r="E287" s="4"/>
      <c r="F287" s="29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>
      <c r="A288" s="4"/>
      <c r="B288" s="29"/>
      <c r="C288" s="4"/>
      <c r="D288" s="4"/>
      <c r="E288" s="4"/>
      <c r="F288" s="29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>
      <c r="A289" s="4"/>
      <c r="B289" s="29"/>
      <c r="C289" s="4"/>
      <c r="D289" s="4"/>
      <c r="E289" s="4"/>
      <c r="F289" s="29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>
      <c r="A290" s="4"/>
      <c r="B290" s="29"/>
      <c r="C290" s="4"/>
      <c r="D290" s="4"/>
      <c r="E290" s="4"/>
      <c r="F290" s="29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>
      <c r="A291" s="4"/>
      <c r="B291" s="29"/>
      <c r="C291" s="4"/>
      <c r="D291" s="4"/>
      <c r="E291" s="4"/>
      <c r="F291" s="29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>
      <c r="A292" s="4"/>
      <c r="B292" s="29"/>
      <c r="C292" s="4"/>
      <c r="D292" s="4"/>
      <c r="E292" s="4"/>
      <c r="F292" s="29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>
      <c r="A293" s="4"/>
      <c r="B293" s="29"/>
      <c r="C293" s="4"/>
      <c r="D293" s="4"/>
      <c r="E293" s="4"/>
      <c r="F293" s="29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>
      <c r="A294" s="4"/>
      <c r="B294" s="29"/>
      <c r="C294" s="4"/>
      <c r="D294" s="4"/>
      <c r="E294" s="4"/>
      <c r="F294" s="29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>
      <c r="A295" s="4"/>
      <c r="B295" s="29"/>
      <c r="C295" s="4"/>
      <c r="D295" s="4"/>
      <c r="E295" s="4"/>
      <c r="F295" s="29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>
      <c r="A296" s="4"/>
      <c r="B296" s="29"/>
      <c r="C296" s="4"/>
      <c r="D296" s="4"/>
      <c r="E296" s="4"/>
      <c r="F296" s="29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>
      <c r="A297" s="4"/>
      <c r="B297" s="29"/>
      <c r="C297" s="4"/>
      <c r="D297" s="4"/>
      <c r="E297" s="4"/>
      <c r="F297" s="29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>
      <c r="A298" s="4"/>
      <c r="B298" s="29"/>
      <c r="C298" s="4"/>
      <c r="D298" s="4"/>
      <c r="E298" s="4"/>
      <c r="F298" s="29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>
      <c r="A299" s="4"/>
      <c r="B299" s="29"/>
      <c r="C299" s="4"/>
      <c r="D299" s="4"/>
      <c r="E299" s="4"/>
      <c r="F299" s="29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>
      <c r="A300" s="4"/>
      <c r="B300" s="29"/>
      <c r="C300" s="4"/>
      <c r="D300" s="4"/>
      <c r="E300" s="4"/>
      <c r="F300" s="29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>
      <c r="A301" s="4"/>
      <c r="B301" s="29"/>
      <c r="C301" s="4"/>
      <c r="D301" s="4"/>
      <c r="E301" s="4"/>
      <c r="F301" s="29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>
      <c r="A302" s="4"/>
      <c r="B302" s="29"/>
      <c r="C302" s="4"/>
      <c r="D302" s="4"/>
      <c r="E302" s="4"/>
      <c r="F302" s="29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>
      <c r="A303" s="4"/>
      <c r="B303" s="29"/>
      <c r="C303" s="4"/>
      <c r="D303" s="4"/>
      <c r="E303" s="4"/>
      <c r="F303" s="29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>
      <c r="A304" s="4"/>
      <c r="B304" s="29"/>
      <c r="C304" s="4"/>
      <c r="D304" s="4"/>
      <c r="E304" s="4"/>
      <c r="F304" s="29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>
      <c r="A305" s="4"/>
      <c r="B305" s="29"/>
      <c r="C305" s="4"/>
      <c r="D305" s="4"/>
      <c r="E305" s="4"/>
      <c r="F305" s="29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>
      <c r="A306" s="4"/>
      <c r="B306" s="29"/>
      <c r="C306" s="4"/>
      <c r="D306" s="4"/>
      <c r="E306" s="4"/>
      <c r="F306" s="29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>
      <c r="A307" s="4"/>
      <c r="B307" s="29"/>
      <c r="C307" s="4"/>
      <c r="D307" s="4"/>
      <c r="E307" s="4"/>
      <c r="F307" s="29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>
      <c r="A308" s="4"/>
      <c r="B308" s="29"/>
      <c r="C308" s="4"/>
      <c r="D308" s="4"/>
      <c r="E308" s="4"/>
      <c r="F308" s="29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>
      <c r="A309" s="4"/>
      <c r="B309" s="29"/>
      <c r="C309" s="4"/>
      <c r="D309" s="4"/>
      <c r="E309" s="4"/>
      <c r="F309" s="29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>
      <c r="A310" s="4"/>
      <c r="B310" s="29"/>
      <c r="C310" s="4"/>
      <c r="D310" s="4"/>
      <c r="E310" s="4"/>
      <c r="F310" s="29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>
      <c r="A311" s="4"/>
      <c r="B311" s="29"/>
      <c r="C311" s="4"/>
      <c r="D311" s="4"/>
      <c r="E311" s="4"/>
      <c r="F311" s="29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>
      <c r="A312" s="4"/>
      <c r="B312" s="29"/>
      <c r="C312" s="4"/>
      <c r="D312" s="4"/>
      <c r="E312" s="4"/>
      <c r="F312" s="29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>
      <c r="A313" s="4"/>
      <c r="B313" s="29"/>
      <c r="C313" s="4"/>
      <c r="D313" s="4"/>
      <c r="E313" s="4"/>
      <c r="F313" s="29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>
      <c r="A314" s="4"/>
      <c r="B314" s="29"/>
      <c r="C314" s="4"/>
      <c r="D314" s="4"/>
      <c r="E314" s="4"/>
      <c r="F314" s="29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>
      <c r="A315" s="4"/>
      <c r="B315" s="29"/>
      <c r="C315" s="4"/>
      <c r="D315" s="4"/>
      <c r="E315" s="4"/>
      <c r="F315" s="29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>
      <c r="A316" s="4"/>
      <c r="B316" s="29"/>
      <c r="C316" s="4"/>
      <c r="D316" s="4"/>
      <c r="E316" s="4"/>
      <c r="F316" s="29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>
      <c r="A317" s="4"/>
      <c r="B317" s="29"/>
      <c r="C317" s="4"/>
      <c r="D317" s="4"/>
      <c r="E317" s="4"/>
      <c r="F317" s="29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>
      <c r="A318" s="4"/>
      <c r="B318" s="29"/>
      <c r="C318" s="4"/>
      <c r="D318" s="4"/>
      <c r="E318" s="4"/>
      <c r="F318" s="29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>
      <c r="A319" s="4"/>
      <c r="B319" s="29"/>
      <c r="C319" s="4"/>
      <c r="D319" s="4"/>
      <c r="E319" s="4"/>
      <c r="F319" s="29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>
      <c r="A320" s="4"/>
      <c r="B320" s="29"/>
      <c r="C320" s="4"/>
      <c r="D320" s="4"/>
      <c r="E320" s="4"/>
      <c r="F320" s="29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>
      <c r="A321" s="4"/>
      <c r="B321" s="29"/>
      <c r="C321" s="4"/>
      <c r="D321" s="4"/>
      <c r="E321" s="4"/>
      <c r="F321" s="29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>
      <c r="A322" s="4"/>
      <c r="B322" s="29"/>
      <c r="C322" s="4"/>
      <c r="D322" s="4"/>
      <c r="E322" s="4"/>
      <c r="F322" s="29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>
      <c r="A323" s="4"/>
      <c r="B323" s="29"/>
      <c r="C323" s="4"/>
      <c r="D323" s="4"/>
      <c r="E323" s="4"/>
      <c r="F323" s="29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>
      <c r="A324" s="4"/>
      <c r="B324" s="29"/>
      <c r="C324" s="4"/>
      <c r="D324" s="4"/>
      <c r="E324" s="4"/>
      <c r="F324" s="29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>
      <c r="A325" s="4"/>
      <c r="B325" s="29"/>
      <c r="C325" s="4"/>
      <c r="D325" s="4"/>
      <c r="E325" s="4"/>
      <c r="F325" s="29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>
      <c r="A326" s="4"/>
      <c r="B326" s="29"/>
      <c r="C326" s="4"/>
      <c r="D326" s="4"/>
      <c r="E326" s="4"/>
      <c r="F326" s="29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>
      <c r="A327" s="4"/>
      <c r="B327" s="29"/>
      <c r="C327" s="4"/>
      <c r="D327" s="4"/>
      <c r="E327" s="4"/>
      <c r="F327" s="29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>
      <c r="A328" s="4"/>
      <c r="B328" s="29"/>
      <c r="C328" s="4"/>
      <c r="D328" s="4"/>
      <c r="E328" s="4"/>
      <c r="F328" s="29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>
      <c r="A329" s="4"/>
      <c r="B329" s="29"/>
      <c r="C329" s="4"/>
      <c r="D329" s="4"/>
      <c r="E329" s="4"/>
      <c r="F329" s="29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>
      <c r="A330" s="4"/>
      <c r="B330" s="29"/>
      <c r="C330" s="4"/>
      <c r="D330" s="4"/>
      <c r="E330" s="4"/>
      <c r="F330" s="29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>
      <c r="A331" s="4"/>
      <c r="B331" s="29"/>
      <c r="C331" s="4"/>
      <c r="D331" s="4"/>
      <c r="E331" s="4"/>
      <c r="F331" s="29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>
      <c r="A332" s="4"/>
      <c r="B332" s="29"/>
      <c r="C332" s="4"/>
      <c r="D332" s="4"/>
      <c r="E332" s="4"/>
      <c r="F332" s="29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>
      <c r="A333" s="4"/>
      <c r="B333" s="29"/>
      <c r="C333" s="4"/>
      <c r="D333" s="4"/>
      <c r="E333" s="4"/>
      <c r="F333" s="29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>
      <c r="A334" s="4"/>
      <c r="B334" s="29"/>
      <c r="C334" s="4"/>
      <c r="D334" s="4"/>
      <c r="E334" s="4"/>
      <c r="F334" s="29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>
      <c r="A335" s="4"/>
      <c r="B335" s="29"/>
      <c r="C335" s="4"/>
      <c r="D335" s="4"/>
      <c r="E335" s="4"/>
      <c r="F335" s="29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>
      <c r="A336" s="4"/>
      <c r="B336" s="29"/>
      <c r="C336" s="4"/>
      <c r="D336" s="4"/>
      <c r="E336" s="4"/>
      <c r="F336" s="29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>
      <c r="A337" s="4"/>
      <c r="B337" s="29"/>
      <c r="C337" s="4"/>
      <c r="D337" s="4"/>
      <c r="E337" s="4"/>
      <c r="F337" s="29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>
      <c r="A338" s="4"/>
      <c r="B338" s="29"/>
      <c r="C338" s="4"/>
      <c r="D338" s="4"/>
      <c r="E338" s="4"/>
      <c r="F338" s="29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>
      <c r="A339" s="4"/>
      <c r="B339" s="29"/>
      <c r="C339" s="4"/>
      <c r="D339" s="4"/>
      <c r="E339" s="4"/>
      <c r="F339" s="29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>
      <c r="A340" s="4"/>
      <c r="B340" s="29"/>
      <c r="C340" s="4"/>
      <c r="D340" s="4"/>
      <c r="E340" s="4"/>
      <c r="F340" s="29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>
      <c r="A341" s="4"/>
      <c r="B341" s="29"/>
      <c r="C341" s="4"/>
      <c r="D341" s="4"/>
      <c r="E341" s="4"/>
      <c r="F341" s="29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>
      <c r="A342" s="4"/>
      <c r="B342" s="29"/>
      <c r="C342" s="4"/>
      <c r="D342" s="4"/>
      <c r="E342" s="4"/>
      <c r="F342" s="29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>
      <c r="A343" s="4"/>
      <c r="B343" s="29"/>
      <c r="C343" s="4"/>
      <c r="D343" s="4"/>
      <c r="E343" s="4"/>
      <c r="F343" s="29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>
      <c r="A344" s="4"/>
      <c r="B344" s="29"/>
      <c r="C344" s="4"/>
      <c r="D344" s="4"/>
      <c r="E344" s="4"/>
      <c r="F344" s="29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>
      <c r="A345" s="4"/>
      <c r="B345" s="29"/>
      <c r="C345" s="4"/>
      <c r="D345" s="4"/>
      <c r="E345" s="4"/>
      <c r="F345" s="29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>
      <c r="A346" s="4"/>
      <c r="B346" s="29"/>
      <c r="C346" s="4"/>
      <c r="D346" s="4"/>
      <c r="E346" s="4"/>
      <c r="F346" s="29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>
      <c r="A347" s="4"/>
      <c r="B347" s="29"/>
      <c r="C347" s="4"/>
      <c r="D347" s="4"/>
      <c r="E347" s="4"/>
      <c r="F347" s="29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>
      <c r="A348" s="4"/>
      <c r="B348" s="29"/>
      <c r="C348" s="4"/>
      <c r="D348" s="4"/>
      <c r="E348" s="4"/>
      <c r="F348" s="29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>
      <c r="A349" s="4"/>
      <c r="B349" s="29"/>
      <c r="C349" s="4"/>
      <c r="D349" s="4"/>
      <c r="E349" s="4"/>
      <c r="F349" s="29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>
      <c r="A350" s="4"/>
      <c r="B350" s="29"/>
      <c r="C350" s="4"/>
      <c r="D350" s="4"/>
      <c r="E350" s="4"/>
      <c r="F350" s="29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>
      <c r="A351" s="4"/>
      <c r="B351" s="29"/>
      <c r="C351" s="4"/>
      <c r="D351" s="4"/>
      <c r="E351" s="4"/>
      <c r="F351" s="29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>
      <c r="A352" s="4"/>
      <c r="B352" s="29"/>
      <c r="C352" s="4"/>
      <c r="D352" s="4"/>
      <c r="E352" s="4"/>
      <c r="F352" s="29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>
      <c r="A353" s="4"/>
      <c r="B353" s="29"/>
      <c r="C353" s="4"/>
      <c r="D353" s="4"/>
      <c r="E353" s="4"/>
      <c r="F353" s="29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>
      <c r="A354" s="4"/>
      <c r="B354" s="29"/>
      <c r="C354" s="4"/>
      <c r="D354" s="4"/>
      <c r="E354" s="4"/>
      <c r="F354" s="29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>
      <c r="A355" s="4"/>
      <c r="B355" s="29"/>
      <c r="C355" s="4"/>
      <c r="D355" s="4"/>
      <c r="E355" s="4"/>
      <c r="F355" s="29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>
      <c r="A356" s="4"/>
      <c r="B356" s="29"/>
      <c r="C356" s="4"/>
      <c r="D356" s="4"/>
      <c r="E356" s="4"/>
      <c r="F356" s="29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>
      <c r="A357" s="4"/>
      <c r="B357" s="29"/>
      <c r="C357" s="4"/>
      <c r="D357" s="4"/>
      <c r="E357" s="4"/>
      <c r="F357" s="29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>
      <c r="A358" s="4"/>
      <c r="B358" s="29"/>
      <c r="C358" s="4"/>
      <c r="D358" s="4"/>
      <c r="E358" s="4"/>
      <c r="F358" s="29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>
      <c r="A359" s="4"/>
      <c r="B359" s="29"/>
      <c r="C359" s="4"/>
      <c r="D359" s="4"/>
      <c r="E359" s="4"/>
      <c r="F359" s="29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>
      <c r="A360" s="4"/>
      <c r="B360" s="29"/>
      <c r="C360" s="4"/>
      <c r="D360" s="4"/>
      <c r="E360" s="4"/>
      <c r="F360" s="29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>
      <c r="A361" s="4"/>
      <c r="B361" s="29"/>
      <c r="C361" s="4"/>
      <c r="D361" s="4"/>
      <c r="E361" s="4"/>
      <c r="F361" s="29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>
      <c r="A362" s="4"/>
      <c r="B362" s="29"/>
      <c r="C362" s="4"/>
      <c r="D362" s="4"/>
      <c r="E362" s="4"/>
      <c r="F362" s="29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>
      <c r="A363" s="4"/>
      <c r="B363" s="29"/>
      <c r="C363" s="4"/>
      <c r="D363" s="4"/>
      <c r="E363" s="4"/>
      <c r="F363" s="29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>
      <c r="A364" s="4"/>
      <c r="B364" s="29"/>
      <c r="C364" s="4"/>
      <c r="D364" s="4"/>
      <c r="E364" s="4"/>
      <c r="F364" s="29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>
      <c r="A365" s="4"/>
      <c r="B365" s="29"/>
      <c r="C365" s="4"/>
      <c r="D365" s="4"/>
      <c r="E365" s="4"/>
      <c r="F365" s="29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>
      <c r="A366" s="4"/>
      <c r="B366" s="29"/>
      <c r="C366" s="4"/>
      <c r="D366" s="4"/>
      <c r="E366" s="4"/>
      <c r="F366" s="29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>
      <c r="A367" s="4"/>
      <c r="B367" s="29"/>
      <c r="C367" s="4"/>
      <c r="D367" s="4"/>
      <c r="E367" s="4"/>
      <c r="F367" s="29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>
      <c r="A368" s="4"/>
      <c r="B368" s="29"/>
      <c r="C368" s="4"/>
      <c r="D368" s="4"/>
      <c r="E368" s="4"/>
      <c r="F368" s="29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>
      <c r="A369" s="4"/>
      <c r="B369" s="29"/>
      <c r="C369" s="4"/>
      <c r="D369" s="4"/>
      <c r="E369" s="4"/>
      <c r="F369" s="29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>
      <c r="A370" s="4"/>
      <c r="B370" s="29"/>
      <c r="C370" s="4"/>
      <c r="D370" s="4"/>
      <c r="E370" s="4"/>
      <c r="F370" s="29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>
      <c r="A371" s="4"/>
      <c r="B371" s="29"/>
      <c r="C371" s="4"/>
      <c r="D371" s="4"/>
      <c r="E371" s="4"/>
      <c r="F371" s="29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>
      <c r="A372" s="4"/>
      <c r="B372" s="29"/>
      <c r="C372" s="4"/>
      <c r="D372" s="4"/>
      <c r="E372" s="4"/>
      <c r="F372" s="29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>
      <c r="A373" s="4"/>
      <c r="B373" s="29"/>
      <c r="C373" s="4"/>
      <c r="D373" s="4"/>
      <c r="E373" s="4"/>
      <c r="F373" s="29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>
      <c r="A374" s="4"/>
      <c r="B374" s="29"/>
      <c r="C374" s="4"/>
      <c r="D374" s="4"/>
      <c r="E374" s="4"/>
      <c r="F374" s="29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>
      <c r="A375" s="4"/>
      <c r="B375" s="29"/>
      <c r="C375" s="4"/>
      <c r="D375" s="4"/>
      <c r="E375" s="4"/>
      <c r="F375" s="29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>
      <c r="A376" s="4"/>
      <c r="B376" s="29"/>
      <c r="C376" s="4"/>
      <c r="D376" s="4"/>
      <c r="E376" s="4"/>
      <c r="F376" s="29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>
      <c r="A377" s="4"/>
      <c r="B377" s="29"/>
      <c r="C377" s="4"/>
      <c r="D377" s="4"/>
      <c r="E377" s="4"/>
      <c r="F377" s="29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>
      <c r="A378" s="4"/>
      <c r="B378" s="29"/>
      <c r="C378" s="4"/>
      <c r="D378" s="4"/>
      <c r="E378" s="4"/>
      <c r="F378" s="29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>
      <c r="A379" s="4"/>
      <c r="B379" s="29"/>
      <c r="C379" s="4"/>
      <c r="D379" s="4"/>
      <c r="E379" s="4"/>
      <c r="F379" s="29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>
      <c r="A380" s="4"/>
      <c r="B380" s="29"/>
      <c r="C380" s="4"/>
      <c r="D380" s="4"/>
      <c r="E380" s="4"/>
      <c r="F380" s="29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>
      <c r="A381" s="4"/>
      <c r="B381" s="29"/>
      <c r="C381" s="4"/>
      <c r="D381" s="4"/>
      <c r="E381" s="4"/>
      <c r="F381" s="29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>
      <c r="A382" s="4"/>
      <c r="B382" s="29"/>
      <c r="C382" s="4"/>
      <c r="D382" s="4"/>
      <c r="E382" s="4"/>
      <c r="F382" s="29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>
      <c r="A383" s="4"/>
      <c r="B383" s="29"/>
      <c r="C383" s="4"/>
      <c r="D383" s="4"/>
      <c r="E383" s="4"/>
      <c r="F383" s="29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>
      <c r="A384" s="4"/>
      <c r="B384" s="29"/>
      <c r="C384" s="4"/>
      <c r="D384" s="4"/>
      <c r="E384" s="4"/>
      <c r="F384" s="29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>
      <c r="A385" s="4"/>
      <c r="B385" s="29"/>
      <c r="C385" s="4"/>
      <c r="D385" s="4"/>
      <c r="E385" s="4"/>
      <c r="F385" s="29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>
      <c r="A386" s="4"/>
      <c r="B386" s="29"/>
      <c r="C386" s="4"/>
      <c r="D386" s="4"/>
      <c r="E386" s="4"/>
      <c r="F386" s="29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>
      <c r="A387" s="4"/>
      <c r="B387" s="29"/>
      <c r="C387" s="4"/>
      <c r="D387" s="4"/>
      <c r="E387" s="4"/>
      <c r="F387" s="29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>
      <c r="A388" s="4"/>
      <c r="B388" s="29"/>
      <c r="C388" s="4"/>
      <c r="D388" s="4"/>
      <c r="E388" s="4"/>
      <c r="F388" s="29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>
      <c r="A389" s="4"/>
      <c r="B389" s="29"/>
      <c r="C389" s="4"/>
      <c r="D389" s="4"/>
      <c r="E389" s="4"/>
      <c r="F389" s="29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>
      <c r="A390" s="4"/>
      <c r="B390" s="29"/>
      <c r="C390" s="4"/>
      <c r="D390" s="4"/>
      <c r="E390" s="4"/>
      <c r="F390" s="29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>
      <c r="A391" s="4"/>
      <c r="B391" s="29"/>
      <c r="C391" s="4"/>
      <c r="D391" s="4"/>
      <c r="E391" s="4"/>
      <c r="F391" s="29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>
      <c r="A392" s="4"/>
      <c r="B392" s="29"/>
      <c r="C392" s="4"/>
      <c r="D392" s="4"/>
      <c r="E392" s="4"/>
      <c r="F392" s="29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>
      <c r="A393" s="4"/>
      <c r="B393" s="29"/>
      <c r="C393" s="4"/>
      <c r="D393" s="4"/>
      <c r="E393" s="4"/>
      <c r="F393" s="29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>
      <c r="A394" s="4"/>
      <c r="B394" s="29"/>
      <c r="C394" s="4"/>
      <c r="D394" s="4"/>
      <c r="E394" s="4"/>
      <c r="F394" s="29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>
      <c r="A395" s="4"/>
      <c r="B395" s="29"/>
      <c r="C395" s="4"/>
      <c r="D395" s="4"/>
      <c r="E395" s="4"/>
      <c r="F395" s="29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>
      <c r="A396" s="4"/>
      <c r="B396" s="29"/>
      <c r="C396" s="4"/>
      <c r="D396" s="4"/>
      <c r="E396" s="4"/>
      <c r="F396" s="29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>
      <c r="A397" s="4"/>
      <c r="B397" s="29"/>
      <c r="C397" s="4"/>
      <c r="D397" s="4"/>
      <c r="E397" s="4"/>
      <c r="F397" s="29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>
      <c r="A398" s="4"/>
      <c r="B398" s="29"/>
      <c r="C398" s="4"/>
      <c r="D398" s="4"/>
      <c r="E398" s="4"/>
      <c r="F398" s="29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>
      <c r="A399" s="4"/>
      <c r="B399" s="29"/>
      <c r="C399" s="4"/>
      <c r="D399" s="4"/>
      <c r="E399" s="4"/>
      <c r="F399" s="29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>
      <c r="A400" s="4"/>
      <c r="B400" s="29"/>
      <c r="C400" s="4"/>
      <c r="D400" s="4"/>
      <c r="E400" s="4"/>
      <c r="F400" s="29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>
      <c r="A401" s="4"/>
      <c r="B401" s="29"/>
      <c r="C401" s="4"/>
      <c r="D401" s="4"/>
      <c r="E401" s="4"/>
      <c r="F401" s="29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>
      <c r="A402" s="4"/>
      <c r="B402" s="29"/>
      <c r="C402" s="4"/>
      <c r="D402" s="4"/>
      <c r="E402" s="4"/>
      <c r="F402" s="29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>
      <c r="A403" s="4"/>
      <c r="B403" s="29"/>
      <c r="C403" s="4"/>
      <c r="D403" s="4"/>
      <c r="E403" s="4"/>
      <c r="F403" s="29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>
      <c r="A404" s="4"/>
      <c r="B404" s="29"/>
      <c r="C404" s="4"/>
      <c r="D404" s="4"/>
      <c r="E404" s="4"/>
      <c r="F404" s="29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>
      <c r="A405" s="4"/>
      <c r="B405" s="29"/>
      <c r="C405" s="4"/>
      <c r="D405" s="4"/>
      <c r="E405" s="4"/>
      <c r="F405" s="29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>
      <c r="A406" s="4"/>
      <c r="B406" s="29"/>
      <c r="C406" s="4"/>
      <c r="D406" s="4"/>
      <c r="E406" s="4"/>
      <c r="F406" s="29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>
      <c r="A407" s="4"/>
      <c r="B407" s="29"/>
      <c r="C407" s="4"/>
      <c r="D407" s="4"/>
      <c r="E407" s="4"/>
      <c r="F407" s="29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>
      <c r="A408" s="4"/>
      <c r="B408" s="29"/>
      <c r="C408" s="4"/>
      <c r="D408" s="4"/>
      <c r="E408" s="4"/>
      <c r="F408" s="29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>
      <c r="A409" s="4"/>
      <c r="B409" s="29"/>
      <c r="C409" s="4"/>
      <c r="D409" s="4"/>
      <c r="E409" s="4"/>
      <c r="F409" s="29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>
      <c r="A410" s="4"/>
      <c r="B410" s="29"/>
      <c r="C410" s="4"/>
      <c r="D410" s="4"/>
      <c r="E410" s="4"/>
      <c r="F410" s="29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>
      <c r="A411" s="4"/>
      <c r="B411" s="29"/>
      <c r="C411" s="4"/>
      <c r="D411" s="4"/>
      <c r="E411" s="4"/>
      <c r="F411" s="29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>
      <c r="A412" s="4"/>
      <c r="B412" s="29"/>
      <c r="C412" s="4"/>
      <c r="D412" s="4"/>
      <c r="E412" s="4"/>
      <c r="F412" s="29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>
      <c r="A413" s="4"/>
      <c r="B413" s="29"/>
      <c r="C413" s="4"/>
      <c r="D413" s="4"/>
      <c r="E413" s="4"/>
      <c r="F413" s="29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>
      <c r="A414" s="4"/>
      <c r="B414" s="29"/>
      <c r="C414" s="4"/>
      <c r="D414" s="4"/>
      <c r="E414" s="4"/>
      <c r="F414" s="29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>
      <c r="A415" s="4"/>
      <c r="B415" s="29"/>
      <c r="C415" s="4"/>
      <c r="D415" s="4"/>
      <c r="E415" s="4"/>
      <c r="F415" s="29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>
      <c r="A416" s="4"/>
      <c r="B416" s="29"/>
      <c r="C416" s="4"/>
      <c r="D416" s="4"/>
      <c r="E416" s="4"/>
      <c r="F416" s="29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>
      <c r="A417" s="4"/>
      <c r="B417" s="29"/>
      <c r="C417" s="4"/>
      <c r="D417" s="4"/>
      <c r="E417" s="4"/>
      <c r="F417" s="29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>
      <c r="A418" s="4"/>
      <c r="B418" s="29"/>
      <c r="C418" s="4"/>
      <c r="D418" s="4"/>
      <c r="E418" s="4"/>
      <c r="F418" s="29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>
      <c r="A419" s="4"/>
      <c r="B419" s="29"/>
      <c r="C419" s="4"/>
      <c r="D419" s="4"/>
      <c r="E419" s="4"/>
      <c r="F419" s="29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>
      <c r="A420" s="4"/>
      <c r="B420" s="29"/>
      <c r="C420" s="4"/>
      <c r="D420" s="4"/>
      <c r="E420" s="4"/>
      <c r="F420" s="29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>
      <c r="A421" s="4"/>
      <c r="B421" s="29"/>
      <c r="C421" s="4"/>
      <c r="D421" s="4"/>
      <c r="E421" s="4"/>
      <c r="F421" s="29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>
      <c r="A422" s="4"/>
      <c r="B422" s="29"/>
      <c r="C422" s="4"/>
      <c r="D422" s="4"/>
      <c r="E422" s="4"/>
      <c r="F422" s="29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>
      <c r="A423" s="4"/>
      <c r="B423" s="29"/>
      <c r="C423" s="4"/>
      <c r="D423" s="4"/>
      <c r="E423" s="4"/>
      <c r="F423" s="29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>
      <c r="A424" s="4"/>
      <c r="B424" s="29"/>
      <c r="C424" s="4"/>
      <c r="D424" s="4"/>
      <c r="E424" s="4"/>
      <c r="F424" s="29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>
      <c r="A425" s="4"/>
      <c r="B425" s="29"/>
      <c r="C425" s="4"/>
      <c r="D425" s="4"/>
      <c r="E425" s="4"/>
      <c r="F425" s="29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>
      <c r="A426" s="4"/>
      <c r="B426" s="29"/>
      <c r="C426" s="4"/>
      <c r="D426" s="4"/>
      <c r="E426" s="4"/>
      <c r="F426" s="29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>
      <c r="A427" s="4"/>
      <c r="B427" s="29"/>
      <c r="C427" s="4"/>
      <c r="D427" s="4"/>
      <c r="E427" s="4"/>
      <c r="F427" s="29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>
      <c r="A428" s="4"/>
      <c r="B428" s="29"/>
      <c r="C428" s="4"/>
      <c r="D428" s="4"/>
      <c r="E428" s="4"/>
      <c r="F428" s="29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>
      <c r="A429" s="4"/>
      <c r="B429" s="29"/>
      <c r="C429" s="4"/>
      <c r="D429" s="4"/>
      <c r="E429" s="4"/>
      <c r="F429" s="29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>
      <c r="A430" s="4"/>
      <c r="B430" s="29"/>
      <c r="C430" s="4"/>
      <c r="D430" s="4"/>
      <c r="E430" s="4"/>
      <c r="F430" s="29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>
      <c r="A431" s="4"/>
      <c r="B431" s="29"/>
      <c r="C431" s="4"/>
      <c r="D431" s="4"/>
      <c r="E431" s="4"/>
      <c r="F431" s="29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>
      <c r="A432" s="4"/>
      <c r="B432" s="29"/>
      <c r="C432" s="4"/>
      <c r="D432" s="4"/>
      <c r="E432" s="4"/>
      <c r="F432" s="29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>
      <c r="A433" s="4"/>
      <c r="B433" s="29"/>
      <c r="C433" s="4"/>
      <c r="D433" s="4"/>
      <c r="E433" s="4"/>
      <c r="F433" s="29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>
      <c r="A434" s="4"/>
      <c r="B434" s="29"/>
      <c r="C434" s="4"/>
      <c r="D434" s="4"/>
      <c r="E434" s="4"/>
      <c r="F434" s="29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>
      <c r="A435" s="4"/>
      <c r="B435" s="29"/>
      <c r="C435" s="4"/>
      <c r="D435" s="4"/>
      <c r="E435" s="4"/>
      <c r="F435" s="29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>
      <c r="A436" s="4"/>
      <c r="B436" s="29"/>
      <c r="C436" s="4"/>
      <c r="D436" s="4"/>
      <c r="E436" s="4"/>
      <c r="F436" s="29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>
      <c r="A437" s="4"/>
      <c r="B437" s="29"/>
      <c r="C437" s="4"/>
      <c r="D437" s="4"/>
      <c r="E437" s="4"/>
      <c r="F437" s="29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>
      <c r="A438" s="4"/>
      <c r="B438" s="29"/>
      <c r="C438" s="4"/>
      <c r="D438" s="4"/>
      <c r="E438" s="4"/>
      <c r="F438" s="29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>
      <c r="A439" s="4"/>
      <c r="B439" s="29"/>
      <c r="C439" s="4"/>
      <c r="D439" s="4"/>
      <c r="E439" s="4"/>
      <c r="F439" s="29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>
      <c r="A440" s="4"/>
      <c r="B440" s="29"/>
      <c r="C440" s="4"/>
      <c r="D440" s="4"/>
      <c r="E440" s="4"/>
      <c r="F440" s="29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>
      <c r="A441" s="4"/>
      <c r="B441" s="29"/>
      <c r="C441" s="4"/>
      <c r="D441" s="4"/>
      <c r="E441" s="4"/>
      <c r="F441" s="29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>
      <c r="A442" s="4"/>
      <c r="B442" s="29"/>
      <c r="C442" s="4"/>
      <c r="D442" s="4"/>
      <c r="E442" s="4"/>
      <c r="F442" s="29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>
      <c r="A443" s="4"/>
      <c r="B443" s="29"/>
      <c r="C443" s="4"/>
      <c r="D443" s="4"/>
      <c r="E443" s="4"/>
      <c r="F443" s="29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>
      <c r="A444" s="4"/>
      <c r="B444" s="29"/>
      <c r="C444" s="4"/>
      <c r="D444" s="4"/>
      <c r="E444" s="4"/>
      <c r="F444" s="29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>
      <c r="A445" s="4"/>
      <c r="B445" s="29"/>
      <c r="C445" s="4"/>
      <c r="D445" s="4"/>
      <c r="E445" s="4"/>
      <c r="F445" s="29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>
      <c r="A446" s="4"/>
      <c r="B446" s="29"/>
      <c r="C446" s="4"/>
      <c r="D446" s="4"/>
      <c r="E446" s="4"/>
      <c r="F446" s="29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>
      <c r="A447" s="4"/>
      <c r="B447" s="29"/>
      <c r="C447" s="4"/>
      <c r="D447" s="4"/>
      <c r="E447" s="4"/>
      <c r="F447" s="29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>
      <c r="A448" s="4"/>
      <c r="B448" s="29"/>
      <c r="C448" s="4"/>
      <c r="D448" s="4"/>
      <c r="E448" s="4"/>
      <c r="F448" s="29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>
      <c r="A449" s="4"/>
      <c r="B449" s="29"/>
      <c r="C449" s="4"/>
      <c r="D449" s="4"/>
      <c r="E449" s="4"/>
      <c r="F449" s="29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>
      <c r="A450" s="4"/>
      <c r="B450" s="29"/>
      <c r="C450" s="4"/>
      <c r="D450" s="4"/>
      <c r="E450" s="4"/>
      <c r="F450" s="29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>
      <c r="A451" s="4"/>
      <c r="B451" s="29"/>
      <c r="C451" s="4"/>
      <c r="D451" s="4"/>
      <c r="E451" s="4"/>
      <c r="F451" s="29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>
      <c r="A452" s="4"/>
      <c r="B452" s="29"/>
      <c r="C452" s="4"/>
      <c r="D452" s="4"/>
      <c r="E452" s="4"/>
      <c r="F452" s="29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>
      <c r="A453" s="4"/>
      <c r="B453" s="29"/>
      <c r="C453" s="4"/>
      <c r="D453" s="4"/>
      <c r="E453" s="4"/>
      <c r="F453" s="29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>
      <c r="A454" s="4"/>
      <c r="B454" s="29"/>
      <c r="C454" s="4"/>
      <c r="D454" s="4"/>
      <c r="E454" s="4"/>
      <c r="F454" s="29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>
      <c r="A455" s="4"/>
      <c r="B455" s="29"/>
      <c r="C455" s="4"/>
      <c r="D455" s="4"/>
      <c r="E455" s="4"/>
      <c r="F455" s="29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>
      <c r="A456" s="4"/>
      <c r="B456" s="29"/>
      <c r="C456" s="4"/>
      <c r="D456" s="4"/>
      <c r="E456" s="4"/>
      <c r="F456" s="29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>
      <c r="A457" s="4"/>
      <c r="B457" s="29"/>
      <c r="C457" s="4"/>
      <c r="D457" s="4"/>
      <c r="E457" s="4"/>
      <c r="F457" s="29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>
      <c r="A458" s="4"/>
      <c r="B458" s="29"/>
      <c r="C458" s="4"/>
      <c r="D458" s="4"/>
      <c r="E458" s="4"/>
      <c r="F458" s="29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>
      <c r="A459" s="4"/>
      <c r="B459" s="29"/>
      <c r="C459" s="4"/>
      <c r="D459" s="4"/>
      <c r="E459" s="4"/>
      <c r="F459" s="29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>
      <c r="A460" s="4"/>
      <c r="B460" s="29"/>
      <c r="C460" s="4"/>
      <c r="D460" s="4"/>
      <c r="E460" s="4"/>
      <c r="F460" s="29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>
      <c r="A461" s="4"/>
      <c r="B461" s="29"/>
      <c r="C461" s="4"/>
      <c r="D461" s="4"/>
      <c r="E461" s="4"/>
      <c r="F461" s="29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>
      <c r="A462" s="4"/>
      <c r="B462" s="29"/>
      <c r="C462" s="4"/>
      <c r="D462" s="4"/>
      <c r="E462" s="4"/>
      <c r="F462" s="29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>
      <c r="A463" s="4"/>
      <c r="B463" s="29"/>
      <c r="C463" s="4"/>
      <c r="D463" s="4"/>
      <c r="E463" s="4"/>
      <c r="F463" s="29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>
      <c r="A464" s="4"/>
      <c r="B464" s="29"/>
      <c r="C464" s="4"/>
      <c r="D464" s="4"/>
      <c r="E464" s="4"/>
      <c r="F464" s="29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>
      <c r="A465" s="4"/>
      <c r="B465" s="29"/>
      <c r="C465" s="4"/>
      <c r="D465" s="4"/>
      <c r="E465" s="4"/>
      <c r="F465" s="29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>
      <c r="A466" s="4"/>
      <c r="B466" s="29"/>
      <c r="C466" s="4"/>
      <c r="D466" s="4"/>
      <c r="E466" s="4"/>
      <c r="F466" s="29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>
      <c r="A467" s="4"/>
      <c r="B467" s="29"/>
      <c r="C467" s="4"/>
      <c r="D467" s="4"/>
      <c r="E467" s="4"/>
      <c r="F467" s="29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>
      <c r="A468" s="4"/>
      <c r="B468" s="29"/>
      <c r="C468" s="4"/>
      <c r="D468" s="4"/>
      <c r="E468" s="4"/>
      <c r="F468" s="29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>
      <c r="A469" s="4"/>
      <c r="B469" s="29"/>
      <c r="C469" s="4"/>
      <c r="D469" s="4"/>
      <c r="E469" s="4"/>
      <c r="F469" s="29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>
      <c r="A470" s="4"/>
      <c r="B470" s="29"/>
      <c r="C470" s="4"/>
      <c r="D470" s="4"/>
      <c r="E470" s="4"/>
      <c r="F470" s="29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>
      <c r="A471" s="4"/>
      <c r="B471" s="29"/>
      <c r="C471" s="4"/>
      <c r="D471" s="4"/>
      <c r="E471" s="4"/>
      <c r="F471" s="29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>
      <c r="A472" s="4"/>
      <c r="B472" s="29"/>
      <c r="C472" s="4"/>
      <c r="D472" s="4"/>
      <c r="E472" s="4"/>
      <c r="F472" s="29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>
      <c r="A473" s="4"/>
      <c r="B473" s="29"/>
      <c r="C473" s="4"/>
      <c r="D473" s="4"/>
      <c r="E473" s="4"/>
      <c r="F473" s="29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>
      <c r="A474" s="4"/>
      <c r="B474" s="29"/>
      <c r="C474" s="4"/>
      <c r="D474" s="4"/>
      <c r="E474" s="4"/>
      <c r="F474" s="29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>
      <c r="A475" s="4"/>
      <c r="B475" s="29"/>
      <c r="C475" s="4"/>
      <c r="D475" s="4"/>
      <c r="E475" s="4"/>
      <c r="F475" s="29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>
      <c r="A476" s="4"/>
      <c r="B476" s="29"/>
      <c r="C476" s="4"/>
      <c r="D476" s="4"/>
      <c r="E476" s="4"/>
      <c r="F476" s="29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>
      <c r="A477" s="4"/>
      <c r="B477" s="29"/>
      <c r="C477" s="4"/>
      <c r="D477" s="4"/>
      <c r="E477" s="4"/>
      <c r="F477" s="29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>
      <c r="A478" s="4"/>
      <c r="B478" s="29"/>
      <c r="C478" s="4"/>
      <c r="D478" s="4"/>
      <c r="E478" s="4"/>
      <c r="F478" s="29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>
      <c r="A479" s="4"/>
      <c r="B479" s="29"/>
      <c r="C479" s="4"/>
      <c r="D479" s="4"/>
      <c r="E479" s="4"/>
      <c r="F479" s="29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>
      <c r="A480" s="4"/>
      <c r="B480" s="29"/>
      <c r="C480" s="4"/>
      <c r="D480" s="4"/>
      <c r="E480" s="4"/>
      <c r="F480" s="29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>
      <c r="A481" s="4"/>
      <c r="B481" s="29"/>
      <c r="C481" s="4"/>
      <c r="D481" s="4"/>
      <c r="E481" s="4"/>
      <c r="F481" s="29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>
      <c r="A482" s="4"/>
      <c r="B482" s="29"/>
      <c r="C482" s="4"/>
      <c r="D482" s="4"/>
      <c r="E482" s="4"/>
      <c r="F482" s="29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>
      <c r="A483" s="4"/>
      <c r="B483" s="29"/>
      <c r="C483" s="4"/>
      <c r="D483" s="4"/>
      <c r="E483" s="4"/>
      <c r="F483" s="29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>
      <c r="A484" s="4"/>
      <c r="B484" s="29"/>
      <c r="C484" s="4"/>
      <c r="D484" s="4"/>
      <c r="E484" s="4"/>
      <c r="F484" s="29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>
      <c r="A485" s="4"/>
      <c r="B485" s="29"/>
      <c r="C485" s="4"/>
      <c r="D485" s="4"/>
      <c r="E485" s="4"/>
      <c r="F485" s="29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>
      <c r="A486" s="4"/>
      <c r="B486" s="29"/>
      <c r="C486" s="4"/>
      <c r="D486" s="4"/>
      <c r="E486" s="4"/>
      <c r="F486" s="29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>
      <c r="A487" s="4"/>
      <c r="B487" s="29"/>
      <c r="C487" s="4"/>
      <c r="D487" s="4"/>
      <c r="E487" s="4"/>
      <c r="F487" s="29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>
      <c r="A488" s="4"/>
      <c r="B488" s="29"/>
      <c r="C488" s="4"/>
      <c r="D488" s="4"/>
      <c r="E488" s="4"/>
      <c r="F488" s="29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>
      <c r="A489" s="4"/>
      <c r="B489" s="29"/>
      <c r="C489" s="4"/>
      <c r="D489" s="4"/>
      <c r="E489" s="4"/>
      <c r="F489" s="29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>
      <c r="A490" s="4"/>
      <c r="B490" s="29"/>
      <c r="C490" s="4"/>
      <c r="D490" s="4"/>
      <c r="E490" s="4"/>
      <c r="F490" s="29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>
      <c r="A491" s="4"/>
      <c r="B491" s="29"/>
      <c r="C491" s="4"/>
      <c r="D491" s="4"/>
      <c r="E491" s="4"/>
      <c r="F491" s="29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>
      <c r="A492" s="4"/>
      <c r="B492" s="29"/>
      <c r="C492" s="4"/>
      <c r="D492" s="4"/>
      <c r="E492" s="4"/>
      <c r="F492" s="29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>
      <c r="A493" s="4"/>
      <c r="B493" s="29"/>
      <c r="C493" s="4"/>
      <c r="D493" s="4"/>
      <c r="E493" s="4"/>
      <c r="F493" s="29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>
      <c r="A494" s="4"/>
      <c r="B494" s="29"/>
      <c r="C494" s="4"/>
      <c r="D494" s="4"/>
      <c r="E494" s="4"/>
      <c r="F494" s="29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>
      <c r="A495" s="4"/>
      <c r="B495" s="29"/>
      <c r="C495" s="4"/>
      <c r="D495" s="4"/>
      <c r="E495" s="4"/>
      <c r="F495" s="29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>
      <c r="A496" s="4"/>
      <c r="B496" s="29"/>
      <c r="C496" s="4"/>
      <c r="D496" s="4"/>
      <c r="E496" s="4"/>
      <c r="F496" s="29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>
      <c r="A497" s="4"/>
      <c r="B497" s="29"/>
      <c r="C497" s="4"/>
      <c r="D497" s="4"/>
      <c r="E497" s="4"/>
      <c r="F497" s="29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>
      <c r="A498" s="4"/>
      <c r="B498" s="29"/>
      <c r="C498" s="4"/>
      <c r="D498" s="4"/>
      <c r="E498" s="4"/>
      <c r="F498" s="29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>
      <c r="A499" s="4"/>
      <c r="B499" s="29"/>
      <c r="C499" s="4"/>
      <c r="D499" s="4"/>
      <c r="E499" s="4"/>
      <c r="F499" s="29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>
      <c r="A500" s="4"/>
      <c r="B500" s="29"/>
      <c r="C500" s="4"/>
      <c r="D500" s="4"/>
      <c r="E500" s="4"/>
      <c r="F500" s="29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>
      <c r="A501" s="4"/>
      <c r="B501" s="29"/>
      <c r="C501" s="4"/>
      <c r="D501" s="4"/>
      <c r="E501" s="4"/>
      <c r="F501" s="29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>
      <c r="A502" s="4"/>
      <c r="B502" s="29"/>
      <c r="C502" s="4"/>
      <c r="D502" s="4"/>
      <c r="E502" s="4"/>
      <c r="F502" s="29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>
      <c r="A503" s="4"/>
      <c r="B503" s="29"/>
      <c r="C503" s="4"/>
      <c r="D503" s="4"/>
      <c r="E503" s="4"/>
      <c r="F503" s="29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>
      <c r="A504" s="4"/>
      <c r="B504" s="29"/>
      <c r="C504" s="4"/>
      <c r="D504" s="4"/>
      <c r="E504" s="4"/>
      <c r="F504" s="29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>
      <c r="A505" s="4"/>
      <c r="B505" s="29"/>
      <c r="C505" s="4"/>
      <c r="D505" s="4"/>
      <c r="E505" s="4"/>
      <c r="F505" s="29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>
      <c r="A506" s="4"/>
      <c r="B506" s="29"/>
      <c r="C506" s="4"/>
      <c r="D506" s="4"/>
      <c r="E506" s="4"/>
      <c r="F506" s="29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>
      <c r="A507" s="4"/>
      <c r="B507" s="29"/>
      <c r="C507" s="4"/>
      <c r="D507" s="4"/>
      <c r="E507" s="4"/>
      <c r="F507" s="29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>
      <c r="A508" s="4"/>
      <c r="B508" s="29"/>
      <c r="C508" s="4"/>
      <c r="D508" s="4"/>
      <c r="E508" s="4"/>
      <c r="F508" s="29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>
      <c r="A509" s="4"/>
      <c r="B509" s="29"/>
      <c r="C509" s="4"/>
      <c r="D509" s="4"/>
      <c r="E509" s="4"/>
      <c r="F509" s="29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>
      <c r="A510" s="4"/>
      <c r="B510" s="29"/>
      <c r="C510" s="4"/>
      <c r="D510" s="4"/>
      <c r="E510" s="4"/>
      <c r="F510" s="29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>
      <c r="A511" s="4"/>
      <c r="B511" s="29"/>
      <c r="C511" s="4"/>
      <c r="D511" s="4"/>
      <c r="E511" s="4"/>
      <c r="F511" s="29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>
      <c r="A512" s="4"/>
      <c r="B512" s="29"/>
      <c r="C512" s="4"/>
      <c r="D512" s="4"/>
      <c r="E512" s="4"/>
      <c r="F512" s="29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>
      <c r="A513" s="4"/>
      <c r="B513" s="29"/>
      <c r="C513" s="4"/>
      <c r="D513" s="4"/>
      <c r="E513" s="4"/>
      <c r="F513" s="29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>
      <c r="A514" s="4"/>
      <c r="B514" s="29"/>
      <c r="C514" s="4"/>
      <c r="D514" s="4"/>
      <c r="E514" s="4"/>
      <c r="F514" s="29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>
      <c r="A515" s="4"/>
      <c r="B515" s="29"/>
      <c r="C515" s="4"/>
      <c r="D515" s="4"/>
      <c r="E515" s="4"/>
      <c r="F515" s="29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>
      <c r="A516" s="4"/>
      <c r="B516" s="29"/>
      <c r="C516" s="4"/>
      <c r="D516" s="4"/>
      <c r="E516" s="4"/>
      <c r="F516" s="29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>
      <c r="A517" s="4"/>
      <c r="B517" s="29"/>
      <c r="C517" s="4"/>
      <c r="D517" s="4"/>
      <c r="E517" s="4"/>
      <c r="F517" s="29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>
      <c r="A518" s="4"/>
      <c r="B518" s="29"/>
      <c r="C518" s="4"/>
      <c r="D518" s="4"/>
      <c r="E518" s="4"/>
      <c r="F518" s="29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>
      <c r="A519" s="4"/>
      <c r="B519" s="29"/>
      <c r="C519" s="4"/>
      <c r="D519" s="4"/>
      <c r="E519" s="4"/>
      <c r="F519" s="29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>
      <c r="A520" s="4"/>
      <c r="B520" s="29"/>
      <c r="C520" s="4"/>
      <c r="D520" s="4"/>
      <c r="E520" s="4"/>
      <c r="F520" s="29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>
      <c r="A521" s="4"/>
      <c r="B521" s="29"/>
      <c r="C521" s="4"/>
      <c r="D521" s="4"/>
      <c r="E521" s="4"/>
      <c r="F521" s="29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>
      <c r="A522" s="4"/>
      <c r="B522" s="29"/>
      <c r="C522" s="4"/>
      <c r="D522" s="4"/>
      <c r="E522" s="4"/>
      <c r="F522" s="29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>
      <c r="A523" s="4"/>
      <c r="B523" s="29"/>
      <c r="C523" s="4"/>
      <c r="D523" s="4"/>
      <c r="E523" s="4"/>
      <c r="F523" s="29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>
      <c r="A524" s="4"/>
      <c r="B524" s="29"/>
      <c r="C524" s="4"/>
      <c r="D524" s="4"/>
      <c r="E524" s="4"/>
      <c r="F524" s="29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>
      <c r="A525" s="4"/>
      <c r="B525" s="29"/>
      <c r="C525" s="4"/>
      <c r="D525" s="4"/>
      <c r="E525" s="4"/>
      <c r="F525" s="29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>
      <c r="A526" s="4"/>
      <c r="B526" s="29"/>
      <c r="C526" s="4"/>
      <c r="D526" s="4"/>
      <c r="E526" s="4"/>
      <c r="F526" s="29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>
      <c r="A527" s="4"/>
      <c r="B527" s="29"/>
      <c r="C527" s="4"/>
      <c r="D527" s="4"/>
      <c r="E527" s="4"/>
      <c r="F527" s="29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>
      <c r="A528" s="4"/>
      <c r="B528" s="29"/>
      <c r="C528" s="4"/>
      <c r="D528" s="4"/>
      <c r="E528" s="4"/>
      <c r="F528" s="29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>
      <c r="A529" s="4"/>
      <c r="B529" s="29"/>
      <c r="C529" s="4"/>
      <c r="D529" s="4"/>
      <c r="E529" s="4"/>
      <c r="F529" s="29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>
      <c r="A530" s="4"/>
      <c r="B530" s="29"/>
      <c r="C530" s="4"/>
      <c r="D530" s="4"/>
      <c r="E530" s="4"/>
      <c r="F530" s="29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>
      <c r="A531" s="4"/>
      <c r="B531" s="29"/>
      <c r="C531" s="4"/>
      <c r="D531" s="4"/>
      <c r="E531" s="4"/>
      <c r="F531" s="29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>
      <c r="A532" s="4"/>
      <c r="B532" s="29"/>
      <c r="C532" s="4"/>
      <c r="D532" s="4"/>
      <c r="E532" s="4"/>
      <c r="F532" s="29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>
      <c r="A533" s="4"/>
      <c r="B533" s="29"/>
      <c r="C533" s="4"/>
      <c r="D533" s="4"/>
      <c r="E533" s="4"/>
      <c r="F533" s="29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>
      <c r="A534" s="4"/>
      <c r="B534" s="29"/>
      <c r="C534" s="4"/>
      <c r="D534" s="4"/>
      <c r="E534" s="4"/>
      <c r="F534" s="29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>
      <c r="A535" s="4"/>
      <c r="B535" s="29"/>
      <c r="C535" s="4"/>
      <c r="D535" s="4"/>
      <c r="E535" s="4"/>
      <c r="F535" s="29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>
      <c r="A536" s="4"/>
      <c r="B536" s="29"/>
      <c r="C536" s="4"/>
      <c r="D536" s="4"/>
      <c r="E536" s="4"/>
      <c r="F536" s="29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>
      <c r="A537" s="4"/>
      <c r="B537" s="29"/>
      <c r="C537" s="4"/>
      <c r="D537" s="4"/>
      <c r="E537" s="4"/>
      <c r="F537" s="29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>
      <c r="A538" s="4"/>
      <c r="B538" s="29"/>
      <c r="C538" s="4"/>
      <c r="D538" s="4"/>
      <c r="E538" s="4"/>
      <c r="F538" s="29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>
      <c r="A539" s="4"/>
      <c r="B539" s="29"/>
      <c r="C539" s="4"/>
      <c r="D539" s="4"/>
      <c r="E539" s="4"/>
      <c r="F539" s="29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>
      <c r="A540" s="4"/>
      <c r="B540" s="29"/>
      <c r="C540" s="4"/>
      <c r="D540" s="4"/>
      <c r="E540" s="4"/>
      <c r="F540" s="29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>
      <c r="A541" s="4"/>
      <c r="B541" s="29"/>
      <c r="C541" s="4"/>
      <c r="D541" s="4"/>
      <c r="E541" s="4"/>
      <c r="F541" s="29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>
      <c r="A542" s="4"/>
      <c r="B542" s="29"/>
      <c r="C542" s="4"/>
      <c r="D542" s="4"/>
      <c r="E542" s="4"/>
      <c r="F542" s="29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>
      <c r="A543" s="4"/>
      <c r="B543" s="29"/>
      <c r="C543" s="4"/>
      <c r="D543" s="4"/>
      <c r="E543" s="4"/>
      <c r="F543" s="29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>
      <c r="A544" s="4"/>
      <c r="B544" s="29"/>
      <c r="C544" s="4"/>
      <c r="D544" s="4"/>
      <c r="E544" s="4"/>
      <c r="F544" s="29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>
      <c r="A545" s="4"/>
      <c r="B545" s="29"/>
      <c r="C545" s="4"/>
      <c r="D545" s="4"/>
      <c r="E545" s="4"/>
      <c r="F545" s="29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>
      <c r="A546" s="4"/>
      <c r="B546" s="29"/>
      <c r="C546" s="4"/>
      <c r="D546" s="4"/>
      <c r="E546" s="4"/>
      <c r="F546" s="29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>
      <c r="A547" s="4"/>
      <c r="B547" s="29"/>
      <c r="C547" s="4"/>
      <c r="D547" s="4"/>
      <c r="E547" s="4"/>
      <c r="F547" s="29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>
      <c r="A548" s="4"/>
      <c r="B548" s="29"/>
      <c r="C548" s="4"/>
      <c r="D548" s="4"/>
      <c r="E548" s="4"/>
      <c r="F548" s="29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>
      <c r="A549" s="4"/>
      <c r="B549" s="29"/>
      <c r="C549" s="4"/>
      <c r="D549" s="4"/>
      <c r="E549" s="4"/>
      <c r="F549" s="29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>
      <c r="A550" s="4"/>
      <c r="B550" s="29"/>
      <c r="C550" s="4"/>
      <c r="D550" s="4"/>
      <c r="E550" s="4"/>
      <c r="F550" s="29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>
      <c r="A551" s="4"/>
      <c r="B551" s="29"/>
      <c r="C551" s="4"/>
      <c r="D551" s="4"/>
      <c r="E551" s="4"/>
      <c r="F551" s="29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>
      <c r="A552" s="4"/>
      <c r="B552" s="29"/>
      <c r="C552" s="4"/>
      <c r="D552" s="4"/>
      <c r="E552" s="4"/>
      <c r="F552" s="29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>
      <c r="A553" s="4"/>
      <c r="B553" s="29"/>
      <c r="C553" s="4"/>
      <c r="D553" s="4"/>
      <c r="E553" s="4"/>
      <c r="F553" s="29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>
      <c r="A554" s="4"/>
      <c r="B554" s="29"/>
      <c r="C554" s="4"/>
      <c r="D554" s="4"/>
      <c r="E554" s="4"/>
      <c r="F554" s="29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>
      <c r="A555" s="4"/>
      <c r="B555" s="29"/>
      <c r="C555" s="4"/>
      <c r="D555" s="4"/>
      <c r="E555" s="4"/>
      <c r="F555" s="29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>
      <c r="A556" s="4"/>
      <c r="B556" s="29"/>
      <c r="C556" s="4"/>
      <c r="D556" s="4"/>
      <c r="E556" s="4"/>
      <c r="F556" s="29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>
      <c r="A557" s="4"/>
      <c r="B557" s="29"/>
      <c r="C557" s="4"/>
      <c r="D557" s="4"/>
      <c r="E557" s="4"/>
      <c r="F557" s="29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>
      <c r="A558" s="4"/>
      <c r="B558" s="29"/>
      <c r="C558" s="4"/>
      <c r="D558" s="4"/>
      <c r="E558" s="4"/>
      <c r="F558" s="29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>
      <c r="A559" s="4"/>
      <c r="B559" s="29"/>
      <c r="C559" s="4"/>
      <c r="D559" s="4"/>
      <c r="E559" s="4"/>
      <c r="F559" s="29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>
      <c r="A560" s="4"/>
      <c r="B560" s="29"/>
      <c r="C560" s="4"/>
      <c r="D560" s="4"/>
      <c r="E560" s="4"/>
      <c r="F560" s="29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>
      <c r="A561" s="4"/>
      <c r="B561" s="29"/>
      <c r="C561" s="4"/>
      <c r="D561" s="4"/>
      <c r="E561" s="4"/>
      <c r="F561" s="29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>
      <c r="A562" s="4"/>
      <c r="B562" s="29"/>
      <c r="C562" s="4"/>
      <c r="D562" s="4"/>
      <c r="E562" s="4"/>
      <c r="F562" s="29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>
      <c r="A563" s="4"/>
      <c r="B563" s="29"/>
      <c r="C563" s="4"/>
      <c r="D563" s="4"/>
      <c r="E563" s="4"/>
      <c r="F563" s="29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>
      <c r="A564" s="4"/>
      <c r="B564" s="29"/>
      <c r="C564" s="4"/>
      <c r="D564" s="4"/>
      <c r="E564" s="4"/>
      <c r="F564" s="29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>
      <c r="A565" s="4"/>
      <c r="B565" s="29"/>
      <c r="C565" s="4"/>
      <c r="D565" s="4"/>
      <c r="E565" s="4"/>
      <c r="F565" s="29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>
      <c r="A566" s="4"/>
      <c r="B566" s="29"/>
      <c r="C566" s="4"/>
      <c r="D566" s="4"/>
      <c r="E566" s="4"/>
      <c r="F566" s="29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>
      <c r="A567" s="4"/>
      <c r="B567" s="29"/>
      <c r="C567" s="4"/>
      <c r="D567" s="4"/>
      <c r="E567" s="4"/>
      <c r="F567" s="29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>
      <c r="A568" s="4"/>
      <c r="B568" s="29"/>
      <c r="C568" s="4"/>
      <c r="D568" s="4"/>
      <c r="E568" s="4"/>
      <c r="F568" s="29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>
      <c r="A569" s="4"/>
      <c r="B569" s="29"/>
      <c r="C569" s="4"/>
      <c r="D569" s="4"/>
      <c r="E569" s="4"/>
      <c r="F569" s="29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>
      <c r="A570" s="4"/>
      <c r="B570" s="29"/>
      <c r="C570" s="4"/>
      <c r="D570" s="4"/>
      <c r="E570" s="4"/>
      <c r="F570" s="29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>
      <c r="A571" s="4"/>
      <c r="B571" s="29"/>
      <c r="C571" s="4"/>
      <c r="D571" s="4"/>
      <c r="E571" s="4"/>
      <c r="F571" s="29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>
      <c r="A572" s="4"/>
      <c r="B572" s="29"/>
      <c r="C572" s="4"/>
      <c r="D572" s="4"/>
      <c r="E572" s="4"/>
      <c r="F572" s="29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>
      <c r="A573" s="4"/>
      <c r="B573" s="29"/>
      <c r="C573" s="4"/>
      <c r="D573" s="4"/>
      <c r="E573" s="4"/>
      <c r="F573" s="29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>
      <c r="A574" s="4"/>
      <c r="B574" s="29"/>
      <c r="C574" s="4"/>
      <c r="D574" s="4"/>
      <c r="E574" s="4"/>
      <c r="F574" s="29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>
      <c r="A575" s="4"/>
      <c r="B575" s="29"/>
      <c r="C575" s="4"/>
      <c r="D575" s="4"/>
      <c r="E575" s="4"/>
      <c r="F575" s="29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>
      <c r="A576" s="4"/>
      <c r="B576" s="29"/>
      <c r="C576" s="4"/>
      <c r="D576" s="4"/>
      <c r="E576" s="4"/>
      <c r="F576" s="29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>
      <c r="A577" s="4"/>
      <c r="B577" s="29"/>
      <c r="C577" s="4"/>
      <c r="D577" s="4"/>
      <c r="E577" s="4"/>
      <c r="F577" s="29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>
      <c r="A578" s="4"/>
      <c r="B578" s="29"/>
      <c r="C578" s="4"/>
      <c r="D578" s="4"/>
      <c r="E578" s="4"/>
      <c r="F578" s="29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>
      <c r="A579" s="4"/>
      <c r="B579" s="29"/>
      <c r="C579" s="4"/>
      <c r="D579" s="4"/>
      <c r="E579" s="4"/>
      <c r="F579" s="29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>
      <c r="A580" s="4"/>
      <c r="B580" s="29"/>
      <c r="C580" s="4"/>
      <c r="D580" s="4"/>
      <c r="E580" s="4"/>
      <c r="F580" s="29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>
      <c r="A581" s="4"/>
      <c r="B581" s="29"/>
      <c r="C581" s="4"/>
      <c r="D581" s="4"/>
      <c r="E581" s="4"/>
      <c r="F581" s="29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>
      <c r="A582" s="4"/>
      <c r="B582" s="29"/>
      <c r="C582" s="4"/>
      <c r="D582" s="4"/>
      <c r="E582" s="4"/>
      <c r="F582" s="29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>
      <c r="A583" s="4"/>
      <c r="B583" s="29"/>
      <c r="C583" s="4"/>
      <c r="D583" s="4"/>
      <c r="E583" s="4"/>
      <c r="F583" s="29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>
      <c r="A584" s="4"/>
      <c r="B584" s="29"/>
      <c r="C584" s="4"/>
      <c r="D584" s="4"/>
      <c r="E584" s="4"/>
      <c r="F584" s="29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>
      <c r="A585" s="4"/>
      <c r="B585" s="29"/>
      <c r="C585" s="4"/>
      <c r="D585" s="4"/>
      <c r="E585" s="4"/>
      <c r="F585" s="29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>
      <c r="A586" s="4"/>
      <c r="B586" s="29"/>
      <c r="C586" s="4"/>
      <c r="D586" s="4"/>
      <c r="E586" s="4"/>
      <c r="F586" s="29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>
      <c r="A587" s="4"/>
      <c r="B587" s="29"/>
      <c r="C587" s="4"/>
      <c r="D587" s="4"/>
      <c r="E587" s="4"/>
      <c r="F587" s="29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>
      <c r="A588" s="4"/>
      <c r="B588" s="29"/>
      <c r="C588" s="4"/>
      <c r="D588" s="4"/>
      <c r="E588" s="4"/>
      <c r="F588" s="29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>
      <c r="A589" s="4"/>
      <c r="B589" s="29"/>
      <c r="C589" s="4"/>
      <c r="D589" s="4"/>
      <c r="E589" s="4"/>
      <c r="F589" s="29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>
      <c r="A590" s="4"/>
      <c r="B590" s="29"/>
      <c r="C590" s="4"/>
      <c r="D590" s="4"/>
      <c r="E590" s="4"/>
      <c r="F590" s="29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>
      <c r="A591" s="4"/>
      <c r="B591" s="29"/>
      <c r="C591" s="4"/>
      <c r="D591" s="4"/>
      <c r="E591" s="4"/>
      <c r="F591" s="29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>
      <c r="A592" s="4"/>
      <c r="B592" s="29"/>
      <c r="C592" s="4"/>
      <c r="D592" s="4"/>
      <c r="E592" s="4"/>
      <c r="F592" s="29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>
      <c r="A593" s="4"/>
      <c r="B593" s="29"/>
      <c r="C593" s="4"/>
      <c r="D593" s="4"/>
      <c r="E593" s="4"/>
      <c r="F593" s="29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>
      <c r="A594" s="4"/>
      <c r="B594" s="29"/>
      <c r="C594" s="4"/>
      <c r="D594" s="4"/>
      <c r="E594" s="4"/>
      <c r="F594" s="29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>
      <c r="A595" s="4"/>
      <c r="B595" s="29"/>
      <c r="C595" s="4"/>
      <c r="D595" s="4"/>
      <c r="E595" s="4"/>
      <c r="F595" s="29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>
      <c r="A596" s="4"/>
      <c r="B596" s="29"/>
      <c r="C596" s="4"/>
      <c r="D596" s="4"/>
      <c r="E596" s="4"/>
      <c r="F596" s="29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>
      <c r="A597" s="4"/>
      <c r="B597" s="29"/>
      <c r="C597" s="4"/>
      <c r="D597" s="4"/>
      <c r="E597" s="4"/>
      <c r="F597" s="29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>
      <c r="A598" s="4"/>
      <c r="B598" s="29"/>
      <c r="C598" s="4"/>
      <c r="D598" s="4"/>
      <c r="E598" s="4"/>
      <c r="F598" s="29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>
      <c r="A599" s="4"/>
      <c r="B599" s="29"/>
      <c r="C599" s="4"/>
      <c r="D599" s="4"/>
      <c r="E599" s="4"/>
      <c r="F599" s="29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>
      <c r="A600" s="4"/>
      <c r="B600" s="29"/>
      <c r="C600" s="4"/>
      <c r="D600" s="4"/>
      <c r="E600" s="4"/>
      <c r="F600" s="29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>
      <c r="A601" s="4"/>
      <c r="B601" s="29"/>
      <c r="C601" s="4"/>
      <c r="D601" s="4"/>
      <c r="E601" s="4"/>
      <c r="F601" s="29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>
      <c r="A602" s="4"/>
      <c r="B602" s="29"/>
      <c r="C602" s="4"/>
      <c r="D602" s="4"/>
      <c r="E602" s="4"/>
      <c r="F602" s="29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>
      <c r="A603" s="4"/>
      <c r="B603" s="29"/>
      <c r="C603" s="4"/>
      <c r="D603" s="4"/>
      <c r="E603" s="4"/>
      <c r="F603" s="29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>
      <c r="A604" s="4"/>
      <c r="B604" s="29"/>
      <c r="C604" s="4"/>
      <c r="D604" s="4"/>
      <c r="E604" s="4"/>
      <c r="F604" s="29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>
      <c r="A605" s="4"/>
      <c r="B605" s="29"/>
      <c r="C605" s="4"/>
      <c r="D605" s="4"/>
      <c r="E605" s="4"/>
      <c r="F605" s="29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>
      <c r="A606" s="4"/>
      <c r="B606" s="29"/>
      <c r="C606" s="4"/>
      <c r="D606" s="4"/>
      <c r="E606" s="4"/>
      <c r="F606" s="29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>
      <c r="A607" s="4"/>
      <c r="B607" s="29"/>
      <c r="C607" s="4"/>
      <c r="D607" s="4"/>
      <c r="E607" s="4"/>
      <c r="F607" s="29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>
      <c r="A608" s="4"/>
      <c r="B608" s="29"/>
      <c r="C608" s="4"/>
      <c r="D608" s="4"/>
      <c r="E608" s="4"/>
      <c r="F608" s="29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>
      <c r="A609" s="4"/>
      <c r="B609" s="29"/>
      <c r="C609" s="4"/>
      <c r="D609" s="4"/>
      <c r="E609" s="4"/>
      <c r="F609" s="29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>
      <c r="A610" s="4"/>
      <c r="B610" s="29"/>
      <c r="C610" s="4"/>
      <c r="D610" s="4"/>
      <c r="E610" s="4"/>
      <c r="F610" s="29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>
      <c r="A611" s="4"/>
      <c r="B611" s="29"/>
      <c r="C611" s="4"/>
      <c r="D611" s="4"/>
      <c r="E611" s="4"/>
      <c r="F611" s="29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>
      <c r="A612" s="4"/>
      <c r="B612" s="29"/>
      <c r="C612" s="4"/>
      <c r="D612" s="4"/>
      <c r="E612" s="4"/>
      <c r="F612" s="29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>
      <c r="A613" s="4"/>
      <c r="B613" s="29"/>
      <c r="C613" s="4"/>
      <c r="D613" s="4"/>
      <c r="E613" s="4"/>
      <c r="F613" s="29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>
      <c r="A614" s="4"/>
      <c r="B614" s="29"/>
      <c r="C614" s="4"/>
      <c r="D614" s="4"/>
      <c r="E614" s="4"/>
      <c r="F614" s="29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>
      <c r="A615" s="4"/>
      <c r="B615" s="29"/>
      <c r="C615" s="4"/>
      <c r="D615" s="4"/>
      <c r="E615" s="4"/>
      <c r="F615" s="29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>
      <c r="A616" s="4"/>
      <c r="B616" s="29"/>
      <c r="C616" s="4"/>
      <c r="D616" s="4"/>
      <c r="E616" s="4"/>
      <c r="F616" s="29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>
      <c r="A617" s="4"/>
      <c r="B617" s="29"/>
      <c r="C617" s="4"/>
      <c r="D617" s="4"/>
      <c r="E617" s="4"/>
      <c r="F617" s="29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>
      <c r="A618" s="4"/>
      <c r="B618" s="29"/>
      <c r="C618" s="4"/>
      <c r="D618" s="4"/>
      <c r="E618" s="4"/>
      <c r="F618" s="29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>
      <c r="A619" s="4"/>
      <c r="B619" s="29"/>
      <c r="C619" s="4"/>
      <c r="D619" s="4"/>
      <c r="E619" s="4"/>
      <c r="F619" s="29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>
      <c r="A620" s="4"/>
      <c r="B620" s="29"/>
      <c r="C620" s="4"/>
      <c r="D620" s="4"/>
      <c r="E620" s="4"/>
      <c r="F620" s="29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>
      <c r="A621" s="4"/>
      <c r="B621" s="29"/>
      <c r="C621" s="4"/>
      <c r="D621" s="4"/>
      <c r="E621" s="4"/>
      <c r="F621" s="29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>
      <c r="A622" s="4"/>
      <c r="B622" s="29"/>
      <c r="C622" s="4"/>
      <c r="D622" s="4"/>
      <c r="E622" s="4"/>
      <c r="F622" s="29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>
      <c r="A623" s="4"/>
      <c r="B623" s="29"/>
      <c r="C623" s="4"/>
      <c r="D623" s="4"/>
      <c r="E623" s="4"/>
      <c r="F623" s="29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>
      <c r="A624" s="4"/>
      <c r="B624" s="29"/>
      <c r="C624" s="4"/>
      <c r="D624" s="4"/>
      <c r="E624" s="4"/>
      <c r="F624" s="29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>
      <c r="A625" s="4"/>
      <c r="B625" s="29"/>
      <c r="C625" s="4"/>
      <c r="D625" s="4"/>
      <c r="E625" s="4"/>
      <c r="F625" s="29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>
      <c r="A626" s="4"/>
      <c r="B626" s="29"/>
      <c r="C626" s="4"/>
      <c r="D626" s="4"/>
      <c r="E626" s="4"/>
      <c r="F626" s="29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>
      <c r="A627" s="4"/>
      <c r="B627" s="29"/>
      <c r="C627" s="4"/>
      <c r="D627" s="4"/>
      <c r="E627" s="4"/>
      <c r="F627" s="29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>
      <c r="A628" s="4"/>
      <c r="B628" s="29"/>
      <c r="C628" s="4"/>
      <c r="D628" s="4"/>
      <c r="E628" s="4"/>
      <c r="F628" s="29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>
      <c r="A629" s="4"/>
      <c r="B629" s="29"/>
      <c r="C629" s="4"/>
      <c r="D629" s="4"/>
      <c r="E629" s="4"/>
      <c r="F629" s="29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>
      <c r="A630" s="4"/>
      <c r="B630" s="29"/>
      <c r="C630" s="4"/>
      <c r="D630" s="4"/>
      <c r="E630" s="4"/>
      <c r="F630" s="29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>
      <c r="A631" s="4"/>
      <c r="B631" s="29"/>
      <c r="C631" s="4"/>
      <c r="D631" s="4"/>
      <c r="E631" s="4"/>
      <c r="F631" s="29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>
      <c r="A632" s="4"/>
      <c r="B632" s="29"/>
      <c r="C632" s="4"/>
      <c r="D632" s="4"/>
      <c r="E632" s="4"/>
      <c r="F632" s="29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>
      <c r="A633" s="4"/>
      <c r="B633" s="29"/>
      <c r="C633" s="4"/>
      <c r="D633" s="4"/>
      <c r="E633" s="4"/>
      <c r="F633" s="29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>
      <c r="A634" s="4"/>
      <c r="B634" s="29"/>
      <c r="C634" s="4"/>
      <c r="D634" s="4"/>
      <c r="E634" s="4"/>
      <c r="F634" s="29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>
      <c r="A635" s="4"/>
      <c r="B635" s="29"/>
      <c r="C635" s="4"/>
      <c r="D635" s="4"/>
      <c r="E635" s="4"/>
      <c r="F635" s="29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>
      <c r="A636" s="4"/>
      <c r="B636" s="29"/>
      <c r="C636" s="4"/>
      <c r="D636" s="4"/>
      <c r="E636" s="4"/>
      <c r="F636" s="29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>
      <c r="A637" s="4"/>
      <c r="B637" s="29"/>
      <c r="C637" s="4"/>
      <c r="D637" s="4"/>
      <c r="E637" s="4"/>
      <c r="F637" s="29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>
      <c r="A638" s="4"/>
      <c r="B638" s="29"/>
      <c r="C638" s="4"/>
      <c r="D638" s="4"/>
      <c r="E638" s="4"/>
      <c r="F638" s="29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>
      <c r="A639" s="4"/>
      <c r="B639" s="29"/>
      <c r="C639" s="4"/>
      <c r="D639" s="4"/>
      <c r="E639" s="4"/>
      <c r="F639" s="29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>
      <c r="A640" s="4"/>
      <c r="B640" s="29"/>
      <c r="C640" s="4"/>
      <c r="D640" s="4"/>
      <c r="E640" s="4"/>
      <c r="F640" s="29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>
      <c r="A641" s="4"/>
      <c r="B641" s="29"/>
      <c r="C641" s="4"/>
      <c r="D641" s="4"/>
      <c r="E641" s="4"/>
      <c r="F641" s="29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>
      <c r="A642" s="4"/>
      <c r="B642" s="29"/>
      <c r="C642" s="4"/>
      <c r="D642" s="4"/>
      <c r="E642" s="4"/>
      <c r="F642" s="29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>
      <c r="A643" s="4"/>
      <c r="B643" s="29"/>
      <c r="C643" s="4"/>
      <c r="D643" s="4"/>
      <c r="E643" s="4"/>
      <c r="F643" s="29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>
      <c r="A644" s="4"/>
      <c r="B644" s="29"/>
      <c r="C644" s="4"/>
      <c r="D644" s="4"/>
      <c r="E644" s="4"/>
      <c r="F644" s="29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>
      <c r="A645" s="4"/>
      <c r="B645" s="29"/>
      <c r="C645" s="4"/>
      <c r="D645" s="4"/>
      <c r="E645" s="4"/>
      <c r="F645" s="29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>
      <c r="A646" s="4"/>
      <c r="B646" s="29"/>
      <c r="C646" s="4"/>
      <c r="D646" s="4"/>
      <c r="E646" s="4"/>
      <c r="F646" s="29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>
      <c r="A647" s="4"/>
      <c r="B647" s="29"/>
      <c r="C647" s="4"/>
      <c r="D647" s="4"/>
      <c r="E647" s="4"/>
      <c r="F647" s="29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>
      <c r="A648" s="4"/>
      <c r="B648" s="29"/>
      <c r="C648" s="4"/>
      <c r="D648" s="4"/>
      <c r="E648" s="4"/>
      <c r="F648" s="29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>
      <c r="A649" s="4"/>
      <c r="B649" s="29"/>
      <c r="C649" s="4"/>
      <c r="D649" s="4"/>
      <c r="E649" s="4"/>
      <c r="F649" s="29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>
      <c r="A650" s="4"/>
      <c r="B650" s="29"/>
      <c r="C650" s="4"/>
      <c r="D650" s="4"/>
      <c r="E650" s="4"/>
      <c r="F650" s="29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>
      <c r="A651" s="4"/>
      <c r="B651" s="29"/>
      <c r="C651" s="4"/>
      <c r="D651" s="4"/>
      <c r="E651" s="4"/>
      <c r="F651" s="29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>
      <c r="A652" s="4"/>
      <c r="B652" s="29"/>
      <c r="C652" s="4"/>
      <c r="D652" s="4"/>
      <c r="E652" s="4"/>
      <c r="F652" s="29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>
      <c r="A653" s="4"/>
      <c r="B653" s="29"/>
      <c r="C653" s="4"/>
      <c r="D653" s="4"/>
      <c r="E653" s="4"/>
      <c r="F653" s="29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>
      <c r="A654" s="4"/>
      <c r="B654" s="29"/>
      <c r="C654" s="4"/>
      <c r="D654" s="4"/>
      <c r="E654" s="4"/>
      <c r="F654" s="29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>
      <c r="A655" s="4"/>
      <c r="B655" s="29"/>
      <c r="C655" s="4"/>
      <c r="D655" s="4"/>
      <c r="E655" s="4"/>
      <c r="F655" s="29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>
      <c r="A656" s="4"/>
      <c r="B656" s="29"/>
      <c r="C656" s="4"/>
      <c r="D656" s="4"/>
      <c r="E656" s="4"/>
      <c r="F656" s="29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>
      <c r="A657" s="4"/>
      <c r="B657" s="29"/>
      <c r="C657" s="4"/>
      <c r="D657" s="4"/>
      <c r="E657" s="4"/>
      <c r="F657" s="29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>
      <c r="A658" s="4"/>
      <c r="B658" s="29"/>
      <c r="C658" s="4"/>
      <c r="D658" s="4"/>
      <c r="E658" s="4"/>
      <c r="F658" s="29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>
      <c r="A659" s="4"/>
      <c r="B659" s="29"/>
      <c r="C659" s="4"/>
      <c r="D659" s="4"/>
      <c r="E659" s="4"/>
      <c r="F659" s="29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>
      <c r="A660" s="4"/>
      <c r="B660" s="29"/>
      <c r="C660" s="4"/>
      <c r="D660" s="4"/>
      <c r="E660" s="4"/>
      <c r="F660" s="29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>
      <c r="A661" s="4"/>
      <c r="B661" s="29"/>
      <c r="C661" s="4"/>
      <c r="D661" s="4"/>
      <c r="E661" s="4"/>
      <c r="F661" s="29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>
      <c r="A662" s="4"/>
      <c r="B662" s="29"/>
      <c r="C662" s="4"/>
      <c r="D662" s="4"/>
      <c r="E662" s="4"/>
      <c r="F662" s="29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>
      <c r="A663" s="4"/>
      <c r="B663" s="29"/>
      <c r="C663" s="4"/>
      <c r="D663" s="4"/>
      <c r="E663" s="4"/>
      <c r="F663" s="29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>
      <c r="A664" s="4"/>
      <c r="B664" s="29"/>
      <c r="C664" s="4"/>
      <c r="D664" s="4"/>
      <c r="E664" s="4"/>
      <c r="F664" s="29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>
      <c r="A665" s="4"/>
      <c r="B665" s="29"/>
      <c r="C665" s="4"/>
      <c r="D665" s="4"/>
      <c r="E665" s="4"/>
      <c r="F665" s="29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>
      <c r="A666" s="4"/>
      <c r="B666" s="29"/>
      <c r="C666" s="4"/>
      <c r="D666" s="4"/>
      <c r="E666" s="4"/>
      <c r="F666" s="29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>
      <c r="A667" s="4"/>
      <c r="B667" s="29"/>
      <c r="C667" s="4"/>
      <c r="D667" s="4"/>
      <c r="E667" s="4"/>
      <c r="F667" s="29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>
      <c r="A668" s="4"/>
      <c r="B668" s="29"/>
      <c r="C668" s="4"/>
      <c r="D668" s="4"/>
      <c r="E668" s="4"/>
      <c r="F668" s="29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>
      <c r="A669" s="4"/>
      <c r="B669" s="29"/>
      <c r="C669" s="4"/>
      <c r="D669" s="4"/>
      <c r="E669" s="4"/>
      <c r="F669" s="29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>
      <c r="A670" s="4"/>
      <c r="B670" s="29"/>
      <c r="C670" s="4"/>
      <c r="D670" s="4"/>
      <c r="E670" s="4"/>
      <c r="F670" s="29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>
      <c r="A671" s="4"/>
      <c r="B671" s="29"/>
      <c r="C671" s="4"/>
      <c r="D671" s="4"/>
      <c r="E671" s="4"/>
      <c r="F671" s="29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>
      <c r="A672" s="4"/>
      <c r="B672" s="29"/>
      <c r="C672" s="4"/>
      <c r="D672" s="4"/>
      <c r="E672" s="4"/>
      <c r="F672" s="29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>
      <c r="A673" s="4"/>
      <c r="B673" s="29"/>
      <c r="C673" s="4"/>
      <c r="D673" s="4"/>
      <c r="E673" s="4"/>
      <c r="F673" s="29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>
      <c r="A674" s="4"/>
      <c r="B674" s="29"/>
      <c r="C674" s="4"/>
      <c r="D674" s="4"/>
      <c r="E674" s="4"/>
      <c r="F674" s="29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>
      <c r="A675" s="4"/>
      <c r="B675" s="29"/>
      <c r="C675" s="4"/>
      <c r="D675" s="4"/>
      <c r="E675" s="4"/>
      <c r="F675" s="29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>
      <c r="A676" s="4"/>
      <c r="B676" s="29"/>
      <c r="C676" s="4"/>
      <c r="D676" s="4"/>
      <c r="E676" s="4"/>
      <c r="F676" s="29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>
      <c r="A677" s="4"/>
      <c r="B677" s="29"/>
      <c r="C677" s="4"/>
      <c r="D677" s="4"/>
      <c r="E677" s="4"/>
      <c r="F677" s="29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>
      <c r="A678" s="4"/>
      <c r="B678" s="29"/>
      <c r="C678" s="4"/>
      <c r="D678" s="4"/>
      <c r="E678" s="4"/>
      <c r="F678" s="29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>
      <c r="A679" s="4"/>
      <c r="B679" s="29"/>
      <c r="C679" s="4"/>
      <c r="D679" s="4"/>
      <c r="E679" s="4"/>
      <c r="F679" s="29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>
      <c r="A680" s="4"/>
      <c r="B680" s="29"/>
      <c r="C680" s="4"/>
      <c r="D680" s="4"/>
      <c r="E680" s="4"/>
      <c r="F680" s="29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>
      <c r="A681" s="4"/>
      <c r="B681" s="29"/>
      <c r="C681" s="4"/>
      <c r="D681" s="4"/>
      <c r="E681" s="4"/>
      <c r="F681" s="29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>
      <c r="A682" s="4"/>
      <c r="B682" s="29"/>
      <c r="C682" s="4"/>
      <c r="D682" s="4"/>
      <c r="E682" s="4"/>
      <c r="F682" s="29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>
      <c r="A683" s="4"/>
      <c r="B683" s="29"/>
      <c r="C683" s="4"/>
      <c r="D683" s="4"/>
      <c r="E683" s="4"/>
      <c r="F683" s="29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>
      <c r="A684" s="4"/>
      <c r="B684" s="29"/>
      <c r="C684" s="4"/>
      <c r="D684" s="4"/>
      <c r="E684" s="4"/>
      <c r="F684" s="29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>
      <c r="A685" s="4"/>
      <c r="B685" s="29"/>
      <c r="C685" s="4"/>
      <c r="D685" s="4"/>
      <c r="E685" s="4"/>
      <c r="F685" s="29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>
      <c r="A686" s="4"/>
      <c r="B686" s="29"/>
      <c r="C686" s="4"/>
      <c r="D686" s="4"/>
      <c r="E686" s="4"/>
      <c r="F686" s="29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>
      <c r="A687" s="4"/>
      <c r="B687" s="29"/>
      <c r="C687" s="4"/>
      <c r="D687" s="4"/>
      <c r="E687" s="4"/>
      <c r="F687" s="29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>
      <c r="A688" s="4"/>
      <c r="B688" s="29"/>
      <c r="C688" s="4"/>
      <c r="D688" s="4"/>
      <c r="E688" s="4"/>
      <c r="F688" s="29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>
      <c r="A689" s="4"/>
      <c r="B689" s="29"/>
      <c r="C689" s="4"/>
      <c r="D689" s="4"/>
      <c r="E689" s="4"/>
      <c r="F689" s="29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>
      <c r="A690" s="4"/>
      <c r="B690" s="29"/>
      <c r="C690" s="4"/>
      <c r="D690" s="4"/>
      <c r="E690" s="4"/>
      <c r="F690" s="29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>
      <c r="A691" s="4"/>
      <c r="B691" s="29"/>
      <c r="C691" s="4"/>
      <c r="D691" s="4"/>
      <c r="E691" s="4"/>
      <c r="F691" s="29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>
      <c r="A692" s="4"/>
      <c r="B692" s="29"/>
      <c r="C692" s="4"/>
      <c r="D692" s="4"/>
      <c r="E692" s="4"/>
      <c r="F692" s="29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>
      <c r="A693" s="4"/>
      <c r="B693" s="29"/>
      <c r="C693" s="4"/>
      <c r="D693" s="4"/>
      <c r="E693" s="4"/>
      <c r="F693" s="29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>
      <c r="A694" s="4"/>
      <c r="B694" s="29"/>
      <c r="C694" s="4"/>
      <c r="D694" s="4"/>
      <c r="E694" s="4"/>
      <c r="F694" s="29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>
      <c r="A695" s="4"/>
      <c r="B695" s="29"/>
      <c r="C695" s="4"/>
      <c r="D695" s="4"/>
      <c r="E695" s="4"/>
      <c r="F695" s="29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>
      <c r="A696" s="4"/>
      <c r="B696" s="29"/>
      <c r="C696" s="4"/>
      <c r="D696" s="4"/>
      <c r="E696" s="4"/>
      <c r="F696" s="29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>
      <c r="A697" s="4"/>
      <c r="B697" s="29"/>
      <c r="C697" s="4"/>
      <c r="D697" s="4"/>
      <c r="E697" s="4"/>
      <c r="F697" s="29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>
      <c r="A698" s="4"/>
      <c r="B698" s="29"/>
      <c r="C698" s="4"/>
      <c r="D698" s="4"/>
      <c r="E698" s="4"/>
      <c r="F698" s="29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>
      <c r="A699" s="4"/>
      <c r="B699" s="29"/>
      <c r="C699" s="4"/>
      <c r="D699" s="4"/>
      <c r="E699" s="4"/>
      <c r="F699" s="29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>
      <c r="A700" s="4"/>
      <c r="B700" s="29"/>
      <c r="C700" s="4"/>
      <c r="D700" s="4"/>
      <c r="E700" s="4"/>
      <c r="F700" s="29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>
      <c r="A701" s="4"/>
      <c r="B701" s="29"/>
      <c r="C701" s="4"/>
      <c r="D701" s="4"/>
      <c r="E701" s="4"/>
      <c r="F701" s="29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>
      <c r="A702" s="4"/>
      <c r="B702" s="29"/>
      <c r="C702" s="4"/>
      <c r="D702" s="4"/>
      <c r="E702" s="4"/>
      <c r="F702" s="29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>
      <c r="A703" s="4"/>
      <c r="B703" s="29"/>
      <c r="C703" s="4"/>
      <c r="D703" s="4"/>
      <c r="E703" s="4"/>
      <c r="F703" s="29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>
      <c r="A704" s="4"/>
      <c r="B704" s="29"/>
      <c r="C704" s="4"/>
      <c r="D704" s="4"/>
      <c r="E704" s="4"/>
      <c r="F704" s="29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>
      <c r="A705" s="4"/>
      <c r="B705" s="29"/>
      <c r="C705" s="4"/>
      <c r="D705" s="4"/>
      <c r="E705" s="4"/>
      <c r="F705" s="29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>
      <c r="A706" s="4"/>
      <c r="B706" s="29"/>
      <c r="C706" s="4"/>
      <c r="D706" s="4"/>
      <c r="E706" s="4"/>
      <c r="F706" s="29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>
      <c r="A707" s="4"/>
      <c r="B707" s="29"/>
      <c r="C707" s="4"/>
      <c r="D707" s="4"/>
      <c r="E707" s="4"/>
      <c r="F707" s="29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>
      <c r="A708" s="4"/>
      <c r="B708" s="29"/>
      <c r="C708" s="4"/>
      <c r="D708" s="4"/>
      <c r="E708" s="4"/>
      <c r="F708" s="29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>
      <c r="A709" s="4"/>
      <c r="B709" s="29"/>
      <c r="C709" s="4"/>
      <c r="D709" s="4"/>
      <c r="E709" s="4"/>
      <c r="F709" s="29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>
      <c r="A710" s="4"/>
      <c r="B710" s="29"/>
      <c r="C710" s="4"/>
      <c r="D710" s="4"/>
      <c r="E710" s="4"/>
      <c r="F710" s="29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>
      <c r="A711" s="4"/>
      <c r="B711" s="29"/>
      <c r="C711" s="4"/>
      <c r="D711" s="4"/>
      <c r="E711" s="4"/>
      <c r="F711" s="29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>
      <c r="A712" s="4"/>
      <c r="B712" s="29"/>
      <c r="C712" s="4"/>
      <c r="D712" s="4"/>
      <c r="E712" s="4"/>
      <c r="F712" s="29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>
      <c r="A713" s="4"/>
      <c r="B713" s="29"/>
      <c r="C713" s="4"/>
      <c r="D713" s="4"/>
      <c r="E713" s="4"/>
      <c r="F713" s="29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>
      <c r="A714" s="4"/>
      <c r="B714" s="29"/>
      <c r="C714" s="4"/>
      <c r="D714" s="4"/>
      <c r="E714" s="4"/>
      <c r="F714" s="29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>
      <c r="A715" s="4"/>
      <c r="B715" s="29"/>
      <c r="C715" s="4"/>
      <c r="D715" s="4"/>
      <c r="E715" s="4"/>
      <c r="F715" s="29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>
      <c r="A716" s="4"/>
      <c r="B716" s="29"/>
      <c r="C716" s="4"/>
      <c r="D716" s="4"/>
      <c r="E716" s="4"/>
      <c r="F716" s="29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>
      <c r="A717" s="4"/>
      <c r="B717" s="29"/>
      <c r="C717" s="4"/>
      <c r="D717" s="4"/>
      <c r="E717" s="4"/>
      <c r="F717" s="29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>
      <c r="A718" s="4"/>
      <c r="B718" s="29"/>
      <c r="C718" s="4"/>
      <c r="D718" s="4"/>
      <c r="E718" s="4"/>
      <c r="F718" s="29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>
      <c r="A719" s="4"/>
      <c r="B719" s="29"/>
      <c r="C719" s="4"/>
      <c r="D719" s="4"/>
      <c r="E719" s="4"/>
      <c r="F719" s="29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>
      <c r="A720" s="4"/>
      <c r="B720" s="29"/>
      <c r="C720" s="4"/>
      <c r="D720" s="4"/>
      <c r="E720" s="4"/>
      <c r="F720" s="29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>
      <c r="A721" s="4"/>
      <c r="B721" s="29"/>
      <c r="C721" s="4"/>
      <c r="D721" s="4"/>
      <c r="E721" s="4"/>
      <c r="F721" s="29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>
      <c r="A722" s="4"/>
      <c r="B722" s="29"/>
      <c r="C722" s="4"/>
      <c r="D722" s="4"/>
      <c r="E722" s="4"/>
      <c r="F722" s="29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>
      <c r="A723" s="4"/>
      <c r="B723" s="29"/>
      <c r="C723" s="4"/>
      <c r="D723" s="4"/>
      <c r="E723" s="4"/>
      <c r="F723" s="29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>
      <c r="A724" s="4"/>
      <c r="B724" s="29"/>
      <c r="C724" s="4"/>
      <c r="D724" s="4"/>
      <c r="E724" s="4"/>
      <c r="F724" s="29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>
      <c r="A725" s="4"/>
      <c r="B725" s="29"/>
      <c r="C725" s="4"/>
      <c r="D725" s="4"/>
      <c r="E725" s="4"/>
      <c r="F725" s="29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>
      <c r="A726" s="4"/>
      <c r="B726" s="29"/>
      <c r="C726" s="4"/>
      <c r="D726" s="4"/>
      <c r="E726" s="4"/>
      <c r="F726" s="29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>
      <c r="A727" s="4"/>
      <c r="B727" s="29"/>
      <c r="C727" s="4"/>
      <c r="D727" s="4"/>
      <c r="E727" s="4"/>
      <c r="F727" s="29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>
      <c r="A728" s="4"/>
      <c r="B728" s="29"/>
      <c r="C728" s="4"/>
      <c r="D728" s="4"/>
      <c r="E728" s="4"/>
      <c r="F728" s="29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>
      <c r="A729" s="4"/>
      <c r="B729" s="29"/>
      <c r="C729" s="4"/>
      <c r="D729" s="4"/>
      <c r="E729" s="4"/>
      <c r="F729" s="29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>
      <c r="A730" s="4"/>
      <c r="B730" s="29"/>
      <c r="C730" s="4"/>
      <c r="D730" s="4"/>
      <c r="E730" s="4"/>
      <c r="F730" s="29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>
      <c r="A731" s="4"/>
      <c r="B731" s="29"/>
      <c r="C731" s="4"/>
      <c r="D731" s="4"/>
      <c r="E731" s="4"/>
      <c r="F731" s="29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>
      <c r="A732" s="4"/>
      <c r="B732" s="29"/>
      <c r="C732" s="4"/>
      <c r="D732" s="4"/>
      <c r="E732" s="4"/>
      <c r="F732" s="29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>
      <c r="A733" s="4"/>
      <c r="B733" s="29"/>
      <c r="C733" s="4"/>
      <c r="D733" s="4"/>
      <c r="E733" s="4"/>
      <c r="F733" s="29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>
      <c r="A734" s="4"/>
      <c r="B734" s="29"/>
      <c r="C734" s="4"/>
      <c r="D734" s="4"/>
      <c r="E734" s="4"/>
      <c r="F734" s="29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>
      <c r="A735" s="4"/>
      <c r="B735" s="29"/>
      <c r="C735" s="4"/>
      <c r="D735" s="4"/>
      <c r="E735" s="4"/>
      <c r="F735" s="29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>
      <c r="A736" s="4"/>
      <c r="B736" s="29"/>
      <c r="C736" s="4"/>
      <c r="D736" s="4"/>
      <c r="E736" s="4"/>
      <c r="F736" s="29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>
      <c r="A737" s="4"/>
      <c r="B737" s="29"/>
      <c r="C737" s="4"/>
      <c r="D737" s="4"/>
      <c r="E737" s="4"/>
      <c r="F737" s="29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>
      <c r="A738" s="4"/>
      <c r="B738" s="29"/>
      <c r="C738" s="4"/>
      <c r="D738" s="4"/>
      <c r="E738" s="4"/>
      <c r="F738" s="29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>
      <c r="A739" s="4"/>
      <c r="B739" s="29"/>
      <c r="C739" s="4"/>
      <c r="D739" s="4"/>
      <c r="E739" s="4"/>
      <c r="F739" s="29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>
      <c r="A740" s="4"/>
      <c r="B740" s="29"/>
      <c r="C740" s="4"/>
      <c r="D740" s="4"/>
      <c r="E740" s="4"/>
      <c r="F740" s="29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>
      <c r="A741" s="4"/>
      <c r="B741" s="29"/>
      <c r="C741" s="4"/>
      <c r="D741" s="4"/>
      <c r="E741" s="4"/>
      <c r="F741" s="29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>
      <c r="A742" s="4"/>
      <c r="B742" s="29"/>
      <c r="C742" s="4"/>
      <c r="D742" s="4"/>
      <c r="E742" s="4"/>
      <c r="F742" s="29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>
      <c r="A743" s="4"/>
      <c r="B743" s="29"/>
      <c r="C743" s="4"/>
      <c r="D743" s="4"/>
      <c r="E743" s="4"/>
      <c r="F743" s="29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>
      <c r="A744" s="4"/>
      <c r="B744" s="29"/>
      <c r="C744" s="4"/>
      <c r="D744" s="4"/>
      <c r="E744" s="4"/>
      <c r="F744" s="29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>
      <c r="A745" s="4"/>
      <c r="B745" s="29"/>
      <c r="C745" s="4"/>
      <c r="D745" s="4"/>
      <c r="E745" s="4"/>
      <c r="F745" s="29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>
      <c r="A746" s="4"/>
      <c r="B746" s="29"/>
      <c r="C746" s="4"/>
      <c r="D746" s="4"/>
      <c r="E746" s="4"/>
      <c r="F746" s="29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>
      <c r="A747" s="4"/>
      <c r="B747" s="29"/>
      <c r="C747" s="4"/>
      <c r="D747" s="4"/>
      <c r="E747" s="4"/>
      <c r="F747" s="29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>
      <c r="A748" s="4"/>
      <c r="B748" s="29"/>
      <c r="C748" s="4"/>
      <c r="D748" s="4"/>
      <c r="E748" s="4"/>
      <c r="F748" s="29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>
      <c r="A749" s="4"/>
      <c r="B749" s="29"/>
      <c r="C749" s="4"/>
      <c r="D749" s="4"/>
      <c r="E749" s="4"/>
      <c r="F749" s="29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>
      <c r="A750" s="4"/>
      <c r="B750" s="29"/>
      <c r="C750" s="4"/>
      <c r="D750" s="4"/>
      <c r="E750" s="4"/>
      <c r="F750" s="29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>
      <c r="A751" s="4"/>
      <c r="B751" s="29"/>
      <c r="C751" s="4"/>
      <c r="D751" s="4"/>
      <c r="E751" s="4"/>
      <c r="F751" s="29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>
      <c r="A752" s="4"/>
      <c r="B752" s="29"/>
      <c r="C752" s="4"/>
      <c r="D752" s="4"/>
      <c r="E752" s="4"/>
      <c r="F752" s="29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>
      <c r="A753" s="4"/>
      <c r="B753" s="29"/>
      <c r="C753" s="4"/>
      <c r="D753" s="4"/>
      <c r="E753" s="4"/>
      <c r="F753" s="29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>
      <c r="A754" s="4"/>
      <c r="B754" s="29"/>
      <c r="C754" s="4"/>
      <c r="D754" s="4"/>
      <c r="E754" s="4"/>
      <c r="F754" s="29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>
      <c r="A755" s="4"/>
      <c r="B755" s="29"/>
      <c r="C755" s="4"/>
      <c r="D755" s="4"/>
      <c r="E755" s="4"/>
      <c r="F755" s="29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>
      <c r="A756" s="4"/>
      <c r="B756" s="29"/>
      <c r="C756" s="4"/>
      <c r="D756" s="4"/>
      <c r="E756" s="4"/>
      <c r="F756" s="29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>
      <c r="A757" s="4"/>
      <c r="B757" s="29"/>
      <c r="C757" s="4"/>
      <c r="D757" s="4"/>
      <c r="E757" s="4"/>
      <c r="F757" s="29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>
      <c r="A758" s="4"/>
      <c r="B758" s="29"/>
      <c r="C758" s="4"/>
      <c r="D758" s="4"/>
      <c r="E758" s="4"/>
      <c r="F758" s="29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>
      <c r="A759" s="4"/>
      <c r="B759" s="29"/>
      <c r="C759" s="4"/>
      <c r="D759" s="4"/>
      <c r="E759" s="4"/>
      <c r="F759" s="29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>
      <c r="A760" s="4"/>
      <c r="B760" s="29"/>
      <c r="C760" s="4"/>
      <c r="D760" s="4"/>
      <c r="E760" s="4"/>
      <c r="F760" s="29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>
      <c r="A761" s="4"/>
      <c r="B761" s="29"/>
      <c r="C761" s="4"/>
      <c r="D761" s="4"/>
      <c r="E761" s="4"/>
      <c r="F761" s="29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>
      <c r="A762" s="4"/>
      <c r="B762" s="29"/>
      <c r="C762" s="4"/>
      <c r="D762" s="4"/>
      <c r="E762" s="4"/>
      <c r="F762" s="29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>
      <c r="A763" s="4"/>
      <c r="B763" s="29"/>
      <c r="C763" s="4"/>
      <c r="D763" s="4"/>
      <c r="E763" s="4"/>
      <c r="F763" s="29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>
      <c r="A764" s="4"/>
      <c r="B764" s="29"/>
      <c r="C764" s="4"/>
      <c r="D764" s="4"/>
      <c r="E764" s="4"/>
      <c r="F764" s="29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>
      <c r="A765" s="4"/>
      <c r="B765" s="29"/>
      <c r="C765" s="4"/>
      <c r="D765" s="4"/>
      <c r="E765" s="4"/>
      <c r="F765" s="29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>
      <c r="A766" s="4"/>
      <c r="B766" s="29"/>
      <c r="C766" s="4"/>
      <c r="D766" s="4"/>
      <c r="E766" s="4"/>
      <c r="F766" s="29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>
      <c r="A767" s="4"/>
      <c r="B767" s="29"/>
      <c r="C767" s="4"/>
      <c r="D767" s="4"/>
      <c r="E767" s="4"/>
      <c r="F767" s="29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>
      <c r="A768" s="4"/>
      <c r="B768" s="29"/>
      <c r="C768" s="4"/>
      <c r="D768" s="4"/>
      <c r="E768" s="4"/>
      <c r="F768" s="29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>
      <c r="A769" s="4"/>
      <c r="B769" s="29"/>
      <c r="C769" s="4"/>
      <c r="D769" s="4"/>
      <c r="E769" s="4"/>
      <c r="F769" s="29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>
      <c r="A770" s="4"/>
      <c r="B770" s="29"/>
      <c r="C770" s="4"/>
      <c r="D770" s="4"/>
      <c r="E770" s="4"/>
      <c r="F770" s="29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>
      <c r="A771" s="4"/>
      <c r="B771" s="29"/>
      <c r="C771" s="4"/>
      <c r="D771" s="4"/>
      <c r="E771" s="4"/>
      <c r="F771" s="29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>
      <c r="A772" s="4"/>
      <c r="B772" s="29"/>
      <c r="C772" s="4"/>
      <c r="D772" s="4"/>
      <c r="E772" s="4"/>
      <c r="F772" s="29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>
      <c r="A773" s="4"/>
      <c r="B773" s="29"/>
      <c r="C773" s="4"/>
      <c r="D773" s="4"/>
      <c r="E773" s="4"/>
      <c r="F773" s="29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>
      <c r="A774" s="4"/>
      <c r="B774" s="29"/>
      <c r="C774" s="4"/>
      <c r="D774" s="4"/>
      <c r="E774" s="4"/>
      <c r="F774" s="29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>
      <c r="A775" s="4"/>
      <c r="B775" s="29"/>
      <c r="C775" s="4"/>
      <c r="D775" s="4"/>
      <c r="E775" s="4"/>
      <c r="F775" s="29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>
      <c r="A776" s="4"/>
      <c r="B776" s="29"/>
      <c r="C776" s="4"/>
      <c r="D776" s="4"/>
      <c r="E776" s="4"/>
      <c r="F776" s="29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>
      <c r="A777" s="4"/>
      <c r="B777" s="29"/>
      <c r="C777" s="4"/>
      <c r="D777" s="4"/>
      <c r="E777" s="4"/>
      <c r="F777" s="29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>
      <c r="A778" s="4"/>
      <c r="B778" s="29"/>
      <c r="C778" s="4"/>
      <c r="D778" s="4"/>
      <c r="E778" s="4"/>
      <c r="F778" s="29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>
      <c r="A779" s="4"/>
      <c r="B779" s="29"/>
      <c r="C779" s="4"/>
      <c r="D779" s="4"/>
      <c r="E779" s="4"/>
      <c r="F779" s="29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>
      <c r="A780" s="4"/>
      <c r="B780" s="29"/>
      <c r="C780" s="4"/>
      <c r="D780" s="4"/>
      <c r="E780" s="4"/>
      <c r="F780" s="29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>
      <c r="A781" s="4"/>
      <c r="B781" s="29"/>
      <c r="C781" s="4"/>
      <c r="D781" s="4"/>
      <c r="E781" s="4"/>
      <c r="F781" s="29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>
      <c r="A782" s="4"/>
      <c r="B782" s="29"/>
      <c r="C782" s="4"/>
      <c r="D782" s="4"/>
      <c r="E782" s="4"/>
      <c r="F782" s="29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>
      <c r="A783" s="4"/>
      <c r="B783" s="29"/>
      <c r="C783" s="4"/>
      <c r="D783" s="4"/>
      <c r="E783" s="4"/>
      <c r="F783" s="29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>
      <c r="A784" s="4"/>
      <c r="B784" s="29"/>
      <c r="C784" s="4"/>
      <c r="D784" s="4"/>
      <c r="E784" s="4"/>
      <c r="F784" s="29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>
      <c r="A785" s="4"/>
      <c r="B785" s="29"/>
      <c r="C785" s="4"/>
      <c r="D785" s="4"/>
      <c r="E785" s="4"/>
      <c r="F785" s="29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>
      <c r="A786" s="4"/>
      <c r="B786" s="29"/>
      <c r="C786" s="4"/>
      <c r="D786" s="4"/>
      <c r="E786" s="4"/>
      <c r="F786" s="29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>
      <c r="A787" s="4"/>
      <c r="B787" s="29"/>
      <c r="C787" s="4"/>
      <c r="D787" s="4"/>
      <c r="E787" s="4"/>
      <c r="F787" s="29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>
      <c r="A788" s="4"/>
      <c r="B788" s="29"/>
      <c r="C788" s="4"/>
      <c r="D788" s="4"/>
      <c r="E788" s="4"/>
      <c r="F788" s="29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>
      <c r="A789" s="4"/>
      <c r="B789" s="29"/>
      <c r="C789" s="4"/>
      <c r="D789" s="4"/>
      <c r="E789" s="4"/>
      <c r="F789" s="29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>
      <c r="A790" s="4"/>
      <c r="B790" s="29"/>
      <c r="C790" s="4"/>
      <c r="D790" s="4"/>
      <c r="E790" s="4"/>
      <c r="F790" s="29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>
      <c r="A791" s="4"/>
      <c r="B791" s="29"/>
      <c r="C791" s="4"/>
      <c r="D791" s="4"/>
      <c r="E791" s="4"/>
      <c r="F791" s="29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>
      <c r="A792" s="4"/>
      <c r="B792" s="29"/>
      <c r="C792" s="4"/>
      <c r="D792" s="4"/>
      <c r="E792" s="4"/>
      <c r="F792" s="29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>
      <c r="A793" s="4"/>
      <c r="B793" s="29"/>
      <c r="C793" s="4"/>
      <c r="D793" s="4"/>
      <c r="E793" s="4"/>
      <c r="F793" s="29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>
      <c r="A794" s="4"/>
      <c r="B794" s="29"/>
      <c r="C794" s="4"/>
      <c r="D794" s="4"/>
      <c r="E794" s="4"/>
      <c r="F794" s="29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>
      <c r="A795" s="4"/>
      <c r="B795" s="29"/>
      <c r="C795" s="4"/>
      <c r="D795" s="4"/>
      <c r="E795" s="4"/>
      <c r="F795" s="29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>
      <c r="A796" s="4"/>
      <c r="B796" s="29"/>
      <c r="C796" s="4"/>
      <c r="D796" s="4"/>
      <c r="E796" s="4"/>
      <c r="F796" s="29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>
      <c r="A797" s="4"/>
      <c r="B797" s="29"/>
      <c r="C797" s="4"/>
      <c r="D797" s="4"/>
      <c r="E797" s="4"/>
      <c r="F797" s="29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>
      <c r="A798" s="4"/>
      <c r="B798" s="29"/>
      <c r="C798" s="4"/>
      <c r="D798" s="4"/>
      <c r="E798" s="4"/>
      <c r="F798" s="29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>
      <c r="A799" s="4"/>
      <c r="B799" s="29"/>
      <c r="C799" s="4"/>
      <c r="D799" s="4"/>
      <c r="E799" s="4"/>
      <c r="F799" s="29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>
      <c r="A800" s="4"/>
      <c r="B800" s="29"/>
      <c r="C800" s="4"/>
      <c r="D800" s="4"/>
      <c r="E800" s="4"/>
      <c r="F800" s="29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>
      <c r="A801" s="4"/>
      <c r="B801" s="29"/>
      <c r="C801" s="4"/>
      <c r="D801" s="4"/>
      <c r="E801" s="4"/>
      <c r="F801" s="29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>
      <c r="A802" s="4"/>
      <c r="B802" s="29"/>
      <c r="C802" s="4"/>
      <c r="D802" s="4"/>
      <c r="E802" s="4"/>
      <c r="F802" s="29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>
      <c r="A803" s="4"/>
      <c r="B803" s="29"/>
      <c r="C803" s="4"/>
      <c r="D803" s="4"/>
      <c r="E803" s="4"/>
      <c r="F803" s="29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>
      <c r="A804" s="4"/>
      <c r="B804" s="29"/>
      <c r="C804" s="4"/>
      <c r="D804" s="4"/>
      <c r="E804" s="4"/>
      <c r="F804" s="29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>
      <c r="A805" s="4"/>
      <c r="B805" s="29"/>
      <c r="C805" s="4"/>
      <c r="D805" s="4"/>
      <c r="E805" s="4"/>
      <c r="F805" s="29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>
      <c r="A806" s="4"/>
      <c r="B806" s="29"/>
      <c r="C806" s="4"/>
      <c r="D806" s="4"/>
      <c r="E806" s="4"/>
      <c r="F806" s="29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>
      <c r="A807" s="4"/>
      <c r="B807" s="29"/>
      <c r="C807" s="4"/>
      <c r="D807" s="4"/>
      <c r="E807" s="4"/>
      <c r="F807" s="29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>
      <c r="A808" s="4"/>
      <c r="B808" s="29"/>
      <c r="C808" s="4"/>
      <c r="D808" s="4"/>
      <c r="E808" s="4"/>
      <c r="F808" s="29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>
      <c r="A809" s="4"/>
      <c r="B809" s="29"/>
      <c r="C809" s="4"/>
      <c r="D809" s="4"/>
      <c r="E809" s="4"/>
      <c r="F809" s="29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>
      <c r="A810" s="4"/>
      <c r="B810" s="29"/>
      <c r="C810" s="4"/>
      <c r="D810" s="4"/>
      <c r="E810" s="4"/>
      <c r="F810" s="29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>
      <c r="A811" s="4"/>
      <c r="B811" s="29"/>
      <c r="C811" s="4"/>
      <c r="D811" s="4"/>
      <c r="E811" s="4"/>
      <c r="F811" s="29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>
      <c r="A812" s="4"/>
      <c r="B812" s="29"/>
      <c r="C812" s="4"/>
      <c r="D812" s="4"/>
      <c r="E812" s="4"/>
      <c r="F812" s="29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>
      <c r="A813" s="4"/>
      <c r="B813" s="29"/>
      <c r="C813" s="4"/>
      <c r="D813" s="4"/>
      <c r="E813" s="4"/>
      <c r="F813" s="29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>
      <c r="A814" s="4"/>
      <c r="B814" s="29"/>
      <c r="C814" s="4"/>
      <c r="D814" s="4"/>
      <c r="E814" s="4"/>
      <c r="F814" s="29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>
      <c r="A815" s="4"/>
      <c r="B815" s="29"/>
      <c r="C815" s="4"/>
      <c r="D815" s="4"/>
      <c r="E815" s="4"/>
      <c r="F815" s="29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>
      <c r="A816" s="4"/>
      <c r="B816" s="29"/>
      <c r="C816" s="4"/>
      <c r="D816" s="4"/>
      <c r="E816" s="4"/>
      <c r="F816" s="29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>
      <c r="A817" s="4"/>
      <c r="B817" s="29"/>
      <c r="C817" s="4"/>
      <c r="D817" s="4"/>
      <c r="E817" s="4"/>
      <c r="F817" s="29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>
      <c r="A818" s="4"/>
      <c r="B818" s="29"/>
      <c r="C818" s="4"/>
      <c r="D818" s="4"/>
      <c r="E818" s="4"/>
      <c r="F818" s="29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>
      <c r="A819" s="4"/>
      <c r="B819" s="29"/>
      <c r="C819" s="4"/>
      <c r="D819" s="4"/>
      <c r="E819" s="4"/>
      <c r="F819" s="29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>
      <c r="A820" s="4"/>
      <c r="B820" s="29"/>
      <c r="C820" s="4"/>
      <c r="D820" s="4"/>
      <c r="E820" s="4"/>
      <c r="F820" s="29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>
      <c r="A821" s="4"/>
      <c r="B821" s="29"/>
      <c r="C821" s="4"/>
      <c r="D821" s="4"/>
      <c r="E821" s="4"/>
      <c r="F821" s="29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>
      <c r="A822" s="4"/>
      <c r="B822" s="29"/>
      <c r="C822" s="4"/>
      <c r="D822" s="4"/>
      <c r="E822" s="4"/>
      <c r="F822" s="29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>
      <c r="A823" s="4"/>
      <c r="B823" s="29"/>
      <c r="C823" s="4"/>
      <c r="D823" s="4"/>
      <c r="E823" s="4"/>
      <c r="F823" s="29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>
      <c r="A824" s="4"/>
      <c r="B824" s="29"/>
      <c r="C824" s="4"/>
      <c r="D824" s="4"/>
      <c r="E824" s="4"/>
      <c r="F824" s="29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>
      <c r="A825" s="4"/>
      <c r="B825" s="29"/>
      <c r="C825" s="4"/>
      <c r="D825" s="4"/>
      <c r="E825" s="4"/>
      <c r="F825" s="29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>
      <c r="A826" s="4"/>
      <c r="B826" s="29"/>
      <c r="C826" s="4"/>
      <c r="D826" s="4"/>
      <c r="E826" s="4"/>
      <c r="F826" s="29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>
      <c r="A827" s="4"/>
      <c r="B827" s="29"/>
      <c r="C827" s="4"/>
      <c r="D827" s="4"/>
      <c r="E827" s="4"/>
      <c r="F827" s="29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>
      <c r="A828" s="4"/>
      <c r="B828" s="29"/>
      <c r="C828" s="4"/>
      <c r="D828" s="4"/>
      <c r="E828" s="4"/>
      <c r="F828" s="29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>
      <c r="A829" s="4"/>
      <c r="B829" s="29"/>
      <c r="C829" s="4"/>
      <c r="D829" s="4"/>
      <c r="E829" s="4"/>
      <c r="F829" s="29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>
      <c r="A830" s="4"/>
      <c r="B830" s="29"/>
      <c r="C830" s="4"/>
      <c r="D830" s="4"/>
      <c r="E830" s="4"/>
      <c r="F830" s="29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>
      <c r="A831" s="4"/>
      <c r="B831" s="29"/>
      <c r="C831" s="4"/>
      <c r="D831" s="4"/>
      <c r="E831" s="4"/>
      <c r="F831" s="29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>
      <c r="A832" s="4"/>
      <c r="B832" s="29"/>
      <c r="C832" s="4"/>
      <c r="D832" s="4"/>
      <c r="E832" s="4"/>
      <c r="F832" s="29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>
      <c r="A833" s="4"/>
      <c r="B833" s="29"/>
      <c r="C833" s="4"/>
      <c r="D833" s="4"/>
      <c r="E833" s="4"/>
      <c r="F833" s="29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>
      <c r="A834" s="4"/>
      <c r="B834" s="29"/>
      <c r="C834" s="4"/>
      <c r="D834" s="4"/>
      <c r="E834" s="4"/>
      <c r="F834" s="29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>
      <c r="A835" s="4"/>
      <c r="B835" s="29"/>
      <c r="C835" s="4"/>
      <c r="D835" s="4"/>
      <c r="E835" s="4"/>
      <c r="F835" s="29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>
      <c r="A836" s="4"/>
      <c r="B836" s="29"/>
      <c r="C836" s="4"/>
      <c r="D836" s="4"/>
      <c r="E836" s="4"/>
      <c r="F836" s="29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>
      <c r="A837" s="4"/>
      <c r="B837" s="29"/>
      <c r="C837" s="4"/>
      <c r="D837" s="4"/>
      <c r="E837" s="4"/>
      <c r="F837" s="29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>
      <c r="A838" s="4"/>
      <c r="B838" s="29"/>
      <c r="C838" s="4"/>
      <c r="D838" s="4"/>
      <c r="E838" s="4"/>
      <c r="F838" s="29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>
      <c r="A839" s="4"/>
      <c r="B839" s="29"/>
      <c r="C839" s="4"/>
      <c r="D839" s="4"/>
      <c r="E839" s="4"/>
      <c r="F839" s="29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>
      <c r="A840" s="4"/>
      <c r="B840" s="29"/>
      <c r="C840" s="4"/>
      <c r="D840" s="4"/>
      <c r="E840" s="4"/>
      <c r="F840" s="29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>
      <c r="A841" s="4"/>
      <c r="B841" s="29"/>
      <c r="C841" s="4"/>
      <c r="D841" s="4"/>
      <c r="E841" s="4"/>
      <c r="F841" s="29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>
      <c r="A842" s="4"/>
      <c r="B842" s="29"/>
      <c r="C842" s="4"/>
      <c r="D842" s="4"/>
      <c r="E842" s="4"/>
      <c r="F842" s="29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>
      <c r="A843" s="4"/>
      <c r="B843" s="29"/>
      <c r="C843" s="4"/>
      <c r="D843" s="4"/>
      <c r="E843" s="4"/>
      <c r="F843" s="29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>
      <c r="A844" s="4"/>
      <c r="B844" s="29"/>
      <c r="C844" s="4"/>
      <c r="D844" s="4"/>
      <c r="E844" s="4"/>
      <c r="F844" s="29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>
      <c r="A845" s="4"/>
      <c r="B845" s="29"/>
      <c r="C845" s="4"/>
      <c r="D845" s="4"/>
      <c r="E845" s="4"/>
      <c r="F845" s="29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>
      <c r="A846" s="4"/>
      <c r="B846" s="29"/>
      <c r="C846" s="4"/>
      <c r="D846" s="4"/>
      <c r="E846" s="4"/>
      <c r="F846" s="29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>
      <c r="A847" s="4"/>
      <c r="B847" s="29"/>
      <c r="C847" s="4"/>
      <c r="D847" s="4"/>
      <c r="E847" s="4"/>
      <c r="F847" s="29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>
      <c r="A848" s="4"/>
      <c r="B848" s="29"/>
      <c r="C848" s="4"/>
      <c r="D848" s="4"/>
      <c r="E848" s="4"/>
      <c r="F848" s="29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>
      <c r="A849" s="4"/>
      <c r="B849" s="29"/>
      <c r="C849" s="4"/>
      <c r="D849" s="4"/>
      <c r="E849" s="4"/>
      <c r="F849" s="29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>
      <c r="A850" s="4"/>
      <c r="B850" s="29"/>
      <c r="C850" s="4"/>
      <c r="D850" s="4"/>
      <c r="E850" s="4"/>
      <c r="F850" s="29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>
      <c r="A851" s="4"/>
      <c r="B851" s="29"/>
      <c r="C851" s="4"/>
      <c r="D851" s="4"/>
      <c r="E851" s="4"/>
      <c r="F851" s="29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>
      <c r="A852" s="4"/>
      <c r="B852" s="29"/>
      <c r="C852" s="4"/>
      <c r="D852" s="4"/>
      <c r="E852" s="4"/>
      <c r="F852" s="29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>
      <c r="A853" s="4"/>
      <c r="B853" s="29"/>
      <c r="C853" s="4"/>
      <c r="D853" s="4"/>
      <c r="E853" s="4"/>
      <c r="F853" s="29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>
      <c r="A854" s="4"/>
      <c r="B854" s="29"/>
      <c r="C854" s="4"/>
      <c r="D854" s="4"/>
      <c r="E854" s="4"/>
      <c r="F854" s="29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>
      <c r="A855" s="4"/>
      <c r="B855" s="29"/>
      <c r="C855" s="4"/>
      <c r="D855" s="4"/>
      <c r="E855" s="4"/>
      <c r="F855" s="29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>
      <c r="A856" s="4"/>
      <c r="B856" s="29"/>
      <c r="C856" s="4"/>
      <c r="D856" s="4"/>
      <c r="E856" s="4"/>
      <c r="F856" s="29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>
      <c r="A857" s="4"/>
      <c r="B857" s="29"/>
      <c r="C857" s="4"/>
      <c r="D857" s="4"/>
      <c r="E857" s="4"/>
      <c r="F857" s="29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>
      <c r="A858" s="4"/>
      <c r="B858" s="29"/>
      <c r="C858" s="4"/>
      <c r="D858" s="4"/>
      <c r="E858" s="4"/>
      <c r="F858" s="29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>
      <c r="A859" s="4"/>
      <c r="B859" s="29"/>
      <c r="C859" s="4"/>
      <c r="D859" s="4"/>
      <c r="E859" s="4"/>
      <c r="F859" s="29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>
      <c r="A860" s="4"/>
      <c r="B860" s="29"/>
      <c r="C860" s="4"/>
      <c r="D860" s="4"/>
      <c r="E860" s="4"/>
      <c r="F860" s="29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>
      <c r="A861" s="4"/>
      <c r="B861" s="29"/>
      <c r="C861" s="4"/>
      <c r="D861" s="4"/>
      <c r="E861" s="4"/>
      <c r="F861" s="29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>
      <c r="A862" s="4"/>
      <c r="B862" s="29"/>
      <c r="C862" s="4"/>
      <c r="D862" s="4"/>
      <c r="E862" s="4"/>
      <c r="F862" s="29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>
      <c r="A863" s="4"/>
      <c r="B863" s="29"/>
      <c r="C863" s="4"/>
      <c r="D863" s="4"/>
      <c r="E863" s="4"/>
      <c r="F863" s="29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>
      <c r="A864" s="4"/>
      <c r="B864" s="29"/>
      <c r="C864" s="4"/>
      <c r="D864" s="4"/>
      <c r="E864" s="4"/>
      <c r="F864" s="29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>
      <c r="A865" s="4"/>
      <c r="B865" s="29"/>
      <c r="C865" s="4"/>
      <c r="D865" s="4"/>
      <c r="E865" s="4"/>
      <c r="F865" s="29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>
      <c r="A866" s="4"/>
      <c r="B866" s="29"/>
      <c r="C866" s="4"/>
      <c r="D866" s="4"/>
      <c r="E866" s="4"/>
      <c r="F866" s="29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>
      <c r="A867" s="4"/>
      <c r="B867" s="29"/>
      <c r="C867" s="4"/>
      <c r="D867" s="4"/>
      <c r="E867" s="4"/>
      <c r="F867" s="29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>
      <c r="A868" s="4"/>
      <c r="B868" s="29"/>
      <c r="C868" s="4"/>
      <c r="D868" s="4"/>
      <c r="E868" s="4"/>
      <c r="F868" s="29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>
      <c r="A869" s="4"/>
      <c r="B869" s="29"/>
      <c r="C869" s="4"/>
      <c r="D869" s="4"/>
      <c r="E869" s="4"/>
      <c r="F869" s="29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>
      <c r="A870" s="4"/>
      <c r="B870" s="29"/>
      <c r="C870" s="4"/>
      <c r="D870" s="4"/>
      <c r="E870" s="4"/>
      <c r="F870" s="29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>
      <c r="A871" s="4"/>
      <c r="B871" s="29"/>
      <c r="C871" s="4"/>
      <c r="D871" s="4"/>
      <c r="E871" s="4"/>
      <c r="F871" s="29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>
      <c r="A872" s="4"/>
      <c r="B872" s="29"/>
      <c r="C872" s="4"/>
      <c r="D872" s="4"/>
      <c r="E872" s="4"/>
      <c r="F872" s="29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>
      <c r="A873" s="4"/>
      <c r="B873" s="29"/>
      <c r="C873" s="4"/>
      <c r="D873" s="4"/>
      <c r="E873" s="4"/>
      <c r="F873" s="29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>
      <c r="A874" s="4"/>
      <c r="B874" s="29"/>
      <c r="C874" s="4"/>
      <c r="D874" s="4"/>
      <c r="E874" s="4"/>
      <c r="F874" s="29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>
      <c r="A875" s="4"/>
      <c r="B875" s="29"/>
      <c r="C875" s="4"/>
      <c r="D875" s="4"/>
      <c r="E875" s="4"/>
      <c r="F875" s="29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>
      <c r="A876" s="4"/>
      <c r="B876" s="29"/>
      <c r="C876" s="4"/>
      <c r="D876" s="4"/>
      <c r="E876" s="4"/>
      <c r="F876" s="29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>
      <c r="A877" s="4"/>
      <c r="B877" s="29"/>
      <c r="C877" s="4"/>
      <c r="D877" s="4"/>
      <c r="E877" s="4"/>
      <c r="F877" s="29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>
      <c r="A878" s="4"/>
      <c r="B878" s="29"/>
      <c r="C878" s="4"/>
      <c r="D878" s="4"/>
      <c r="E878" s="4"/>
      <c r="F878" s="29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>
      <c r="A879" s="4"/>
      <c r="B879" s="29"/>
      <c r="C879" s="4"/>
      <c r="D879" s="4"/>
      <c r="E879" s="4"/>
      <c r="F879" s="29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>
      <c r="A880" s="4"/>
      <c r="B880" s="29"/>
      <c r="C880" s="4"/>
      <c r="D880" s="4"/>
      <c r="E880" s="4"/>
      <c r="F880" s="29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>
      <c r="A881" s="4"/>
      <c r="B881" s="29"/>
      <c r="C881" s="4"/>
      <c r="D881" s="4"/>
      <c r="E881" s="4"/>
      <c r="F881" s="29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>
      <c r="A882" s="4"/>
      <c r="B882" s="29"/>
      <c r="C882" s="4"/>
      <c r="D882" s="4"/>
      <c r="E882" s="4"/>
      <c r="F882" s="29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>
      <c r="A883" s="4"/>
      <c r="B883" s="29"/>
      <c r="C883" s="4"/>
      <c r="D883" s="4"/>
      <c r="E883" s="4"/>
      <c r="F883" s="29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>
      <c r="A884" s="4"/>
      <c r="B884" s="29"/>
      <c r="C884" s="4"/>
      <c r="D884" s="4"/>
      <c r="E884" s="4"/>
      <c r="F884" s="29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>
      <c r="A885" s="4"/>
      <c r="B885" s="29"/>
      <c r="C885" s="4"/>
      <c r="D885" s="4"/>
      <c r="E885" s="4"/>
      <c r="F885" s="29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>
      <c r="A886" s="4"/>
      <c r="B886" s="29"/>
      <c r="C886" s="4"/>
      <c r="D886" s="4"/>
      <c r="E886" s="4"/>
      <c r="F886" s="29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>
      <c r="A887" s="4"/>
      <c r="B887" s="29"/>
      <c r="C887" s="4"/>
      <c r="D887" s="4"/>
      <c r="E887" s="4"/>
      <c r="F887" s="29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>
      <c r="A888" s="4"/>
      <c r="B888" s="29"/>
      <c r="C888" s="4"/>
      <c r="D888" s="4"/>
      <c r="E888" s="4"/>
      <c r="F888" s="29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>
      <c r="A889" s="4"/>
      <c r="B889" s="29"/>
      <c r="C889" s="4"/>
      <c r="D889" s="4"/>
      <c r="E889" s="4"/>
      <c r="F889" s="29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>
      <c r="A890" s="4"/>
      <c r="B890" s="29"/>
      <c r="C890" s="4"/>
      <c r="D890" s="4"/>
      <c r="E890" s="4"/>
      <c r="F890" s="29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>
      <c r="A891" s="4"/>
      <c r="B891" s="29"/>
      <c r="C891" s="4"/>
      <c r="D891" s="4"/>
      <c r="E891" s="4"/>
      <c r="F891" s="29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>
      <c r="A892" s="4"/>
      <c r="B892" s="29"/>
      <c r="C892" s="4"/>
      <c r="D892" s="4"/>
      <c r="E892" s="4"/>
      <c r="F892" s="29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>
      <c r="A893" s="4"/>
      <c r="B893" s="29"/>
      <c r="C893" s="4"/>
      <c r="D893" s="4"/>
      <c r="E893" s="4"/>
      <c r="F893" s="29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>
      <c r="A894" s="4"/>
      <c r="B894" s="29"/>
      <c r="C894" s="4"/>
      <c r="D894" s="4"/>
      <c r="E894" s="4"/>
      <c r="F894" s="29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>
      <c r="A895" s="4"/>
      <c r="B895" s="29"/>
      <c r="C895" s="4"/>
      <c r="D895" s="4"/>
      <c r="E895" s="4"/>
      <c r="F895" s="29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>
      <c r="A896" s="4"/>
      <c r="B896" s="29"/>
      <c r="C896" s="4"/>
      <c r="D896" s="4"/>
      <c r="E896" s="4"/>
      <c r="F896" s="29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>
      <c r="A897" s="4"/>
      <c r="B897" s="29"/>
      <c r="C897" s="4"/>
      <c r="D897" s="4"/>
      <c r="E897" s="4"/>
      <c r="F897" s="29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>
      <c r="A898" s="4"/>
      <c r="B898" s="29"/>
      <c r="C898" s="4"/>
      <c r="D898" s="4"/>
      <c r="E898" s="4"/>
      <c r="F898" s="29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>
      <c r="A899" s="4"/>
      <c r="B899" s="29"/>
      <c r="C899" s="4"/>
      <c r="D899" s="4"/>
      <c r="E899" s="4"/>
      <c r="F899" s="29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>
      <c r="A900" s="4"/>
      <c r="B900" s="29"/>
      <c r="C900" s="4"/>
      <c r="D900" s="4"/>
      <c r="E900" s="4"/>
      <c r="F900" s="29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>
      <c r="A901" s="4"/>
      <c r="B901" s="29"/>
      <c r="C901" s="4"/>
      <c r="D901" s="4"/>
      <c r="E901" s="4"/>
      <c r="F901" s="29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>
      <c r="A902" s="4"/>
      <c r="B902" s="29"/>
      <c r="C902" s="4"/>
      <c r="D902" s="4"/>
      <c r="E902" s="4"/>
      <c r="F902" s="29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>
      <c r="A903" s="4"/>
      <c r="B903" s="29"/>
      <c r="C903" s="4"/>
      <c r="D903" s="4"/>
      <c r="E903" s="4"/>
      <c r="F903" s="29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>
      <c r="A904" s="4"/>
      <c r="B904" s="29"/>
      <c r="C904" s="4"/>
      <c r="D904" s="4"/>
      <c r="E904" s="4"/>
      <c r="F904" s="29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>
      <c r="A905" s="4"/>
      <c r="B905" s="29"/>
      <c r="C905" s="4"/>
      <c r="D905" s="4"/>
      <c r="E905" s="4"/>
      <c r="F905" s="29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>
      <c r="A906" s="4"/>
      <c r="B906" s="29"/>
      <c r="C906" s="4"/>
      <c r="D906" s="4"/>
      <c r="E906" s="4"/>
      <c r="F906" s="29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>
      <c r="A907" s="4"/>
      <c r="B907" s="29"/>
      <c r="C907" s="4"/>
      <c r="D907" s="4"/>
      <c r="E907" s="4"/>
      <c r="F907" s="29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>
      <c r="A908" s="4"/>
      <c r="B908" s="29"/>
      <c r="C908" s="4"/>
      <c r="D908" s="4"/>
      <c r="E908" s="4"/>
      <c r="F908" s="29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>
      <c r="A909" s="4"/>
      <c r="B909" s="29"/>
      <c r="C909" s="4"/>
      <c r="D909" s="4"/>
      <c r="E909" s="4"/>
      <c r="F909" s="29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>
      <c r="A910" s="4"/>
      <c r="B910" s="29"/>
      <c r="C910" s="4"/>
      <c r="D910" s="4"/>
      <c r="E910" s="4"/>
      <c r="F910" s="29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>
      <c r="A911" s="4"/>
      <c r="B911" s="29"/>
      <c r="C911" s="4"/>
      <c r="D911" s="4"/>
      <c r="E911" s="4"/>
      <c r="F911" s="29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>
      <c r="A912" s="4"/>
      <c r="B912" s="29"/>
      <c r="C912" s="4"/>
      <c r="D912" s="4"/>
      <c r="E912" s="4"/>
      <c r="F912" s="29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>
      <c r="A913" s="4"/>
      <c r="B913" s="29"/>
      <c r="C913" s="4"/>
      <c r="D913" s="4"/>
      <c r="E913" s="4"/>
      <c r="F913" s="29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>
      <c r="A914" s="4"/>
      <c r="B914" s="29"/>
      <c r="C914" s="4"/>
      <c r="D914" s="4"/>
      <c r="E914" s="4"/>
      <c r="F914" s="29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>
      <c r="A915" s="4"/>
      <c r="B915" s="29"/>
      <c r="C915" s="4"/>
      <c r="D915" s="4"/>
      <c r="E915" s="4"/>
      <c r="F915" s="29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>
      <c r="A916" s="4"/>
      <c r="B916" s="29"/>
      <c r="C916" s="4"/>
      <c r="D916" s="4"/>
      <c r="E916" s="4"/>
      <c r="F916" s="29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>
      <c r="A917" s="4"/>
      <c r="B917" s="29"/>
      <c r="C917" s="4"/>
      <c r="D917" s="4"/>
      <c r="E917" s="4"/>
      <c r="F917" s="29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>
      <c r="A918" s="4"/>
      <c r="B918" s="29"/>
      <c r="C918" s="4"/>
      <c r="D918" s="4"/>
      <c r="E918" s="4"/>
      <c r="F918" s="29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>
      <c r="A919" s="4"/>
      <c r="B919" s="29"/>
      <c r="C919" s="4"/>
      <c r="D919" s="4"/>
      <c r="E919" s="4"/>
      <c r="F919" s="29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>
      <c r="A920" s="4"/>
      <c r="B920" s="29"/>
      <c r="C920" s="4"/>
      <c r="D920" s="4"/>
      <c r="E920" s="4"/>
      <c r="F920" s="29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>
      <c r="A921" s="4"/>
      <c r="B921" s="29"/>
      <c r="C921" s="4"/>
      <c r="D921" s="4"/>
      <c r="E921" s="4"/>
      <c r="F921" s="29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>
      <c r="A922" s="4"/>
      <c r="B922" s="29"/>
      <c r="C922" s="4"/>
      <c r="D922" s="4"/>
      <c r="E922" s="4"/>
      <c r="F922" s="29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>
      <c r="A923" s="4"/>
      <c r="B923" s="29"/>
      <c r="C923" s="4"/>
      <c r="D923" s="4"/>
      <c r="E923" s="4"/>
      <c r="F923" s="29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>
      <c r="A924" s="4"/>
      <c r="B924" s="29"/>
      <c r="C924" s="4"/>
      <c r="D924" s="4"/>
      <c r="E924" s="4"/>
      <c r="F924" s="29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>
      <c r="A925" s="4"/>
      <c r="B925" s="29"/>
      <c r="C925" s="4"/>
      <c r="D925" s="4"/>
      <c r="E925" s="4"/>
      <c r="F925" s="29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>
      <c r="A926" s="4"/>
      <c r="B926" s="29"/>
      <c r="C926" s="4"/>
      <c r="D926" s="4"/>
      <c r="E926" s="4"/>
      <c r="F926" s="29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>
      <c r="A927" s="4"/>
      <c r="B927" s="29"/>
      <c r="C927" s="4"/>
      <c r="D927" s="4"/>
      <c r="E927" s="4"/>
      <c r="F927" s="29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>
      <c r="A928" s="4"/>
      <c r="B928" s="29"/>
      <c r="C928" s="4"/>
      <c r="D928" s="4"/>
      <c r="E928" s="4"/>
      <c r="F928" s="29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>
      <c r="A929" s="4"/>
      <c r="B929" s="29"/>
      <c r="C929" s="4"/>
      <c r="D929" s="4"/>
      <c r="E929" s="4"/>
      <c r="F929" s="29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>
      <c r="A930" s="4"/>
      <c r="B930" s="29"/>
      <c r="C930" s="4"/>
      <c r="D930" s="4"/>
      <c r="E930" s="4"/>
      <c r="F930" s="29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>
      <c r="A931" s="4"/>
      <c r="B931" s="29"/>
      <c r="C931" s="4"/>
      <c r="D931" s="4"/>
      <c r="E931" s="4"/>
      <c r="F931" s="29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>
      <c r="A932" s="4"/>
      <c r="B932" s="29"/>
      <c r="C932" s="4"/>
      <c r="D932" s="4"/>
      <c r="E932" s="4"/>
      <c r="F932" s="29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>
      <c r="A933" s="4"/>
      <c r="B933" s="29"/>
      <c r="C933" s="4"/>
      <c r="D933" s="4"/>
      <c r="E933" s="4"/>
      <c r="F933" s="29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>
      <c r="A934" s="4"/>
      <c r="B934" s="29"/>
      <c r="C934" s="4"/>
      <c r="D934" s="4"/>
      <c r="E934" s="4"/>
      <c r="F934" s="29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>
      <c r="A935" s="4"/>
      <c r="B935" s="29"/>
      <c r="C935" s="4"/>
      <c r="D935" s="4"/>
      <c r="E935" s="4"/>
      <c r="F935" s="29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>
      <c r="A936" s="4"/>
      <c r="B936" s="29"/>
      <c r="C936" s="4"/>
      <c r="D936" s="4"/>
      <c r="E936" s="4"/>
      <c r="F936" s="29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>
      <c r="A937" s="4"/>
      <c r="B937" s="29"/>
      <c r="C937" s="4"/>
      <c r="D937" s="4"/>
      <c r="E937" s="4"/>
      <c r="F937" s="29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>
      <c r="A938" s="4"/>
      <c r="B938" s="29"/>
      <c r="C938" s="4"/>
      <c r="D938" s="4"/>
      <c r="E938" s="4"/>
      <c r="F938" s="29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>
      <c r="A939" s="4"/>
      <c r="B939" s="29"/>
      <c r="C939" s="4"/>
      <c r="D939" s="4"/>
      <c r="E939" s="4"/>
      <c r="F939" s="29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>
      <c r="A940" s="4"/>
      <c r="B940" s="29"/>
      <c r="C940" s="4"/>
      <c r="D940" s="4"/>
      <c r="E940" s="4"/>
      <c r="F940" s="29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>
      <c r="A941" s="4"/>
      <c r="B941" s="29"/>
      <c r="C941" s="4"/>
      <c r="D941" s="4"/>
      <c r="E941" s="4"/>
      <c r="F941" s="29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>
      <c r="A942" s="4"/>
      <c r="B942" s="29"/>
      <c r="C942" s="4"/>
      <c r="D942" s="4"/>
      <c r="E942" s="4"/>
      <c r="F942" s="29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>
      <c r="A943" s="4"/>
      <c r="B943" s="29"/>
      <c r="C943" s="4"/>
      <c r="D943" s="4"/>
      <c r="E943" s="4"/>
      <c r="F943" s="29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>
      <c r="A944" s="4"/>
      <c r="B944" s="29"/>
      <c r="C944" s="4"/>
      <c r="D944" s="4"/>
      <c r="E944" s="4"/>
      <c r="F944" s="29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>
      <c r="A945" s="4"/>
      <c r="B945" s="29"/>
      <c r="C945" s="4"/>
      <c r="D945" s="4"/>
      <c r="E945" s="4"/>
      <c r="F945" s="29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>
      <c r="A946" s="4"/>
      <c r="B946" s="29"/>
      <c r="C946" s="4"/>
      <c r="D946" s="4"/>
      <c r="E946" s="4"/>
      <c r="F946" s="29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>
      <c r="A947" s="4"/>
      <c r="B947" s="29"/>
      <c r="C947" s="4"/>
      <c r="D947" s="4"/>
      <c r="E947" s="4"/>
      <c r="F947" s="29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>
      <c r="A948" s="4"/>
      <c r="B948" s="29"/>
      <c r="C948" s="4"/>
      <c r="D948" s="4"/>
      <c r="E948" s="4"/>
      <c r="F948" s="29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>
      <c r="A949" s="4"/>
      <c r="B949" s="29"/>
      <c r="C949" s="4"/>
      <c r="D949" s="4"/>
      <c r="E949" s="4"/>
      <c r="F949" s="29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>
      <c r="A950" s="4"/>
      <c r="B950" s="29"/>
      <c r="C950" s="4"/>
      <c r="D950" s="4"/>
      <c r="E950" s="4"/>
      <c r="F950" s="29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>
      <c r="A951" s="4"/>
      <c r="B951" s="29"/>
      <c r="C951" s="4"/>
      <c r="D951" s="4"/>
      <c r="E951" s="4"/>
      <c r="F951" s="29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>
      <c r="A952" s="4"/>
      <c r="B952" s="29"/>
      <c r="C952" s="4"/>
      <c r="D952" s="4"/>
      <c r="E952" s="4"/>
      <c r="F952" s="29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>
      <c r="A953" s="4"/>
      <c r="B953" s="29"/>
      <c r="C953" s="4"/>
      <c r="D953" s="4"/>
      <c r="E953" s="4"/>
      <c r="F953" s="29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>
      <c r="A954" s="4"/>
      <c r="B954" s="29"/>
      <c r="C954" s="4"/>
      <c r="D954" s="4"/>
      <c r="E954" s="4"/>
      <c r="F954" s="29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>
      <c r="A955" s="4"/>
      <c r="B955" s="29"/>
      <c r="C955" s="4"/>
      <c r="D955" s="4"/>
      <c r="E955" s="4"/>
      <c r="F955" s="29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>
      <c r="A956" s="4"/>
      <c r="B956" s="29"/>
      <c r="C956" s="4"/>
      <c r="D956" s="4"/>
      <c r="E956" s="4"/>
      <c r="F956" s="29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>
      <c r="A957" s="4"/>
      <c r="B957" s="29"/>
      <c r="C957" s="4"/>
      <c r="D957" s="4"/>
      <c r="E957" s="4"/>
      <c r="F957" s="29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>
      <c r="A958" s="4"/>
      <c r="B958" s="29"/>
      <c r="C958" s="4"/>
      <c r="D958" s="4"/>
      <c r="E958" s="4"/>
      <c r="F958" s="29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>
      <c r="A959" s="4"/>
      <c r="B959" s="29"/>
      <c r="C959" s="4"/>
      <c r="D959" s="4"/>
      <c r="E959" s="4"/>
      <c r="F959" s="29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>
      <c r="A960" s="4"/>
      <c r="B960" s="29"/>
      <c r="C960" s="4"/>
      <c r="D960" s="4"/>
      <c r="E960" s="4"/>
      <c r="F960" s="29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>
      <c r="A961" s="4"/>
      <c r="B961" s="29"/>
      <c r="C961" s="4"/>
      <c r="D961" s="4"/>
      <c r="E961" s="4"/>
      <c r="F961" s="29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>
      <c r="A962" s="4"/>
      <c r="B962" s="29"/>
      <c r="C962" s="4"/>
      <c r="D962" s="4"/>
      <c r="E962" s="4"/>
      <c r="F962" s="29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>
      <c r="A963" s="4"/>
      <c r="B963" s="29"/>
      <c r="C963" s="4"/>
      <c r="D963" s="4"/>
      <c r="E963" s="4"/>
      <c r="F963" s="29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>
      <c r="A964" s="4"/>
      <c r="B964" s="29"/>
      <c r="C964" s="4"/>
      <c r="D964" s="4"/>
      <c r="E964" s="4"/>
      <c r="F964" s="29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>
      <c r="A965" s="4"/>
      <c r="B965" s="29"/>
      <c r="C965" s="4"/>
      <c r="D965" s="4"/>
      <c r="E965" s="4"/>
      <c r="F965" s="29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>
      <c r="A966" s="4"/>
      <c r="B966" s="29"/>
      <c r="C966" s="4"/>
      <c r="D966" s="4"/>
      <c r="E966" s="4"/>
      <c r="F966" s="29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>
      <c r="A967" s="4"/>
      <c r="B967" s="29"/>
      <c r="C967" s="4"/>
      <c r="D967" s="4"/>
      <c r="E967" s="4"/>
      <c r="F967" s="29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>
      <c r="A968" s="4"/>
      <c r="B968" s="29"/>
      <c r="C968" s="4"/>
      <c r="D968" s="4"/>
      <c r="E968" s="4"/>
      <c r="F968" s="29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>
      <c r="A969" s="4"/>
      <c r="B969" s="29"/>
      <c r="C969" s="4"/>
      <c r="D969" s="4"/>
      <c r="E969" s="4"/>
      <c r="F969" s="29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>
      <c r="A970" s="4"/>
      <c r="B970" s="29"/>
      <c r="C970" s="4"/>
      <c r="D970" s="4"/>
      <c r="E970" s="4"/>
      <c r="F970" s="29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>
      <c r="A971" s="4"/>
      <c r="B971" s="29"/>
      <c r="C971" s="4"/>
      <c r="D971" s="4"/>
      <c r="E971" s="4"/>
      <c r="F971" s="29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>
      <c r="A972" s="4"/>
      <c r="B972" s="29"/>
      <c r="C972" s="4"/>
      <c r="D972" s="4"/>
      <c r="E972" s="4"/>
      <c r="F972" s="29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>
      <c r="A973" s="4"/>
      <c r="B973" s="29"/>
      <c r="C973" s="4"/>
      <c r="D973" s="4"/>
      <c r="E973" s="4"/>
      <c r="F973" s="29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>
      <c r="A974" s="4"/>
      <c r="B974" s="29"/>
      <c r="C974" s="4"/>
      <c r="D974" s="4"/>
      <c r="E974" s="4"/>
      <c r="F974" s="29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>
      <c r="A975" s="4"/>
      <c r="B975" s="29"/>
      <c r="C975" s="4"/>
      <c r="D975" s="4"/>
      <c r="E975" s="4"/>
      <c r="F975" s="29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>
      <c r="A976" s="4"/>
      <c r="B976" s="29"/>
      <c r="C976" s="4"/>
      <c r="D976" s="4"/>
      <c r="E976" s="4"/>
      <c r="F976" s="29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>
      <c r="A977" s="4"/>
      <c r="B977" s="29"/>
      <c r="C977" s="4"/>
      <c r="D977" s="4"/>
      <c r="E977" s="4"/>
      <c r="F977" s="29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>
      <c r="A978" s="4"/>
      <c r="B978" s="29"/>
      <c r="C978" s="4"/>
      <c r="D978" s="4"/>
      <c r="E978" s="4"/>
      <c r="F978" s="29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>
      <c r="A979" s="4"/>
      <c r="B979" s="29"/>
      <c r="C979" s="4"/>
      <c r="D979" s="4"/>
      <c r="E979" s="4"/>
      <c r="F979" s="29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>
      <c r="A980" s="4"/>
      <c r="B980" s="29"/>
      <c r="C980" s="4"/>
      <c r="D980" s="4"/>
      <c r="E980" s="4"/>
      <c r="F980" s="29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>
      <c r="A981" s="4"/>
      <c r="B981" s="29"/>
      <c r="C981" s="4"/>
      <c r="D981" s="4"/>
      <c r="E981" s="4"/>
      <c r="F981" s="29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>
      <c r="A982" s="4"/>
      <c r="B982" s="29"/>
      <c r="C982" s="4"/>
      <c r="D982" s="4"/>
      <c r="E982" s="4"/>
      <c r="F982" s="29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>
      <c r="A983" s="4"/>
      <c r="B983" s="29"/>
      <c r="C983" s="4"/>
      <c r="D983" s="4"/>
      <c r="E983" s="4"/>
      <c r="F983" s="29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>
      <c r="A984" s="4"/>
      <c r="B984" s="29"/>
      <c r="C984" s="4"/>
      <c r="D984" s="4"/>
      <c r="E984" s="4"/>
      <c r="F984" s="29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>
      <c r="A985" s="4"/>
      <c r="B985" s="29"/>
      <c r="C985" s="4"/>
      <c r="D985" s="4"/>
      <c r="E985" s="4"/>
      <c r="F985" s="29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>
      <c r="A986" s="4"/>
      <c r="B986" s="29"/>
      <c r="C986" s="4"/>
      <c r="D986" s="4"/>
      <c r="E986" s="4"/>
      <c r="F986" s="29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>
      <c r="A987" s="4"/>
      <c r="B987" s="29"/>
      <c r="C987" s="4"/>
      <c r="D987" s="4"/>
      <c r="E987" s="4"/>
      <c r="F987" s="29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>
      <c r="A988" s="4"/>
      <c r="B988" s="29"/>
      <c r="C988" s="4"/>
      <c r="D988" s="4"/>
      <c r="E988" s="4"/>
      <c r="F988" s="29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>
      <c r="A989" s="4"/>
      <c r="B989" s="29"/>
      <c r="C989" s="4"/>
      <c r="D989" s="4"/>
      <c r="E989" s="4"/>
      <c r="F989" s="29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>
      <c r="A990" s="4"/>
      <c r="B990" s="29"/>
      <c r="C990" s="4"/>
      <c r="D990" s="4"/>
      <c r="E990" s="4"/>
      <c r="F990" s="29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>
      <c r="A991" s="4"/>
      <c r="B991" s="29"/>
      <c r="C991" s="4"/>
      <c r="D991" s="4"/>
      <c r="E991" s="4"/>
      <c r="F991" s="29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>
      <c r="A992" s="4"/>
      <c r="B992" s="29"/>
      <c r="C992" s="4"/>
      <c r="D992" s="4"/>
      <c r="E992" s="4"/>
      <c r="F992" s="29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>
      <c r="A993" s="4"/>
      <c r="B993" s="29"/>
      <c r="C993" s="4"/>
      <c r="D993" s="4"/>
      <c r="E993" s="4"/>
      <c r="F993" s="29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>
      <c r="A994" s="4"/>
      <c r="B994" s="29"/>
      <c r="C994" s="4"/>
      <c r="D994" s="4"/>
      <c r="E994" s="4"/>
      <c r="F994" s="29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>
      <c r="A995" s="4"/>
      <c r="B995" s="29"/>
      <c r="C995" s="4"/>
      <c r="D995" s="4"/>
      <c r="E995" s="4"/>
      <c r="F995" s="29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>
      <c r="A996" s="4"/>
      <c r="B996" s="29"/>
      <c r="C996" s="4"/>
      <c r="D996" s="4"/>
      <c r="E996" s="4"/>
      <c r="F996" s="29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>
      <c r="A997" s="4"/>
      <c r="B997" s="29"/>
      <c r="C997" s="4"/>
      <c r="D997" s="4"/>
      <c r="E997" s="4"/>
      <c r="F997" s="29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>
      <c r="A998" s="4"/>
      <c r="B998" s="29"/>
      <c r="C998" s="4"/>
      <c r="D998" s="4"/>
      <c r="E998" s="4"/>
      <c r="F998" s="29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>
      <c r="A999" s="4"/>
      <c r="B999" s="29"/>
      <c r="C999" s="4"/>
      <c r="D999" s="4"/>
      <c r="E999" s="4"/>
      <c r="F999" s="29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>
      <c r="A1000" s="4"/>
      <c r="B1000" s="29"/>
      <c r="C1000" s="4"/>
      <c r="D1000" s="4"/>
      <c r="E1000" s="4"/>
      <c r="F1000" s="29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mergeCells count="21">
    <mergeCell ref="C31:H31"/>
    <mergeCell ref="C32:I32"/>
    <mergeCell ref="C33:I33"/>
    <mergeCell ref="C34:I34"/>
    <mergeCell ref="C30:H30"/>
    <mergeCell ref="L1:M1"/>
    <mergeCell ref="C1:J1"/>
    <mergeCell ref="C8:J8"/>
    <mergeCell ref="E7:J7"/>
    <mergeCell ref="N1:O1"/>
    <mergeCell ref="A19:A20"/>
    <mergeCell ref="A28:A29"/>
    <mergeCell ref="A13:A14"/>
    <mergeCell ref="A3:A4"/>
    <mergeCell ref="C10:J10"/>
    <mergeCell ref="C11:J11"/>
    <mergeCell ref="C9:D9"/>
    <mergeCell ref="C18:I18"/>
    <mergeCell ref="C15:J15"/>
    <mergeCell ref="C23:H23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zoomScale="70" zoomScaleNormal="70" workbookViewId="0">
      <selection activeCell="AH32" sqref="AH32"/>
    </sheetView>
  </sheetViews>
  <sheetFormatPr defaultColWidth="15.140625" defaultRowHeight="15" customHeight="1"/>
  <cols>
    <col min="1" max="26" width="7.5703125" customWidth="1"/>
  </cols>
  <sheetData>
    <row r="1" spans="1:1" ht="15" customHeight="1">
      <c r="A1" s="259"/>
    </row>
    <row r="45" spans="1:2">
      <c r="B45" s="217" t="s">
        <v>94</v>
      </c>
    </row>
    <row r="48" spans="1:2" ht="15" customHeight="1">
      <c r="A48" t="s">
        <v>94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topLeftCell="A37" workbookViewId="0">
      <selection activeCell="A19" sqref="A19:XFD19"/>
    </sheetView>
  </sheetViews>
  <sheetFormatPr defaultColWidth="15.140625" defaultRowHeight="15" customHeight="1"/>
  <cols>
    <col min="1" max="1" width="19.28515625" customWidth="1"/>
    <col min="2" max="2" width="9.5703125" customWidth="1"/>
    <col min="3" max="3" width="31" customWidth="1"/>
    <col min="4" max="4" width="7.28515625" customWidth="1"/>
    <col min="5" max="5" width="11" hidden="1" customWidth="1"/>
    <col min="6" max="6" width="9" customWidth="1"/>
    <col min="7" max="7" width="16.85546875" customWidth="1"/>
    <col min="8" max="8" width="29.7109375" customWidth="1"/>
    <col min="9" max="21" width="7.5703125" customWidth="1"/>
    <col min="22" max="22" width="4.5703125" customWidth="1"/>
    <col min="23" max="23" width="8" hidden="1" customWidth="1"/>
  </cols>
  <sheetData>
    <row r="1" spans="1:23" ht="15.75" customHeight="1">
      <c r="A1" s="218" t="s">
        <v>95</v>
      </c>
      <c r="B1" s="219"/>
      <c r="C1" s="219" t="s">
        <v>96</v>
      </c>
      <c r="D1" s="220" t="s">
        <v>97</v>
      </c>
      <c r="E1" s="221" t="s">
        <v>98</v>
      </c>
      <c r="F1" s="221" t="s">
        <v>99</v>
      </c>
      <c r="G1" s="222" t="s">
        <v>100</v>
      </c>
      <c r="H1" s="223"/>
      <c r="V1" s="217"/>
      <c r="W1" s="217"/>
    </row>
    <row r="2" spans="1:23">
      <c r="A2" s="224" t="s">
        <v>101</v>
      </c>
      <c r="B2" s="225" t="s">
        <v>102</v>
      </c>
      <c r="C2" s="225" t="s">
        <v>103</v>
      </c>
      <c r="D2" s="226">
        <v>1</v>
      </c>
      <c r="E2" s="227">
        <v>0</v>
      </c>
      <c r="F2" s="227" t="s">
        <v>104</v>
      </c>
      <c r="G2" s="225"/>
      <c r="H2" s="228"/>
      <c r="V2" s="217"/>
      <c r="W2" s="217" t="s">
        <v>104</v>
      </c>
    </row>
    <row r="3" spans="1:23">
      <c r="A3" s="229" t="s">
        <v>101</v>
      </c>
      <c r="B3" s="106" t="s">
        <v>102</v>
      </c>
      <c r="C3" s="106" t="s">
        <v>105</v>
      </c>
      <c r="D3" s="230">
        <v>1</v>
      </c>
      <c r="E3" s="231">
        <v>257.25</v>
      </c>
      <c r="F3" s="231" t="s">
        <v>104</v>
      </c>
      <c r="G3" s="106"/>
      <c r="H3" s="232"/>
      <c r="V3" s="217"/>
      <c r="W3" s="217" t="s">
        <v>106</v>
      </c>
    </row>
    <row r="4" spans="1:23">
      <c r="A4" s="229" t="s">
        <v>101</v>
      </c>
      <c r="B4" s="106" t="s">
        <v>102</v>
      </c>
      <c r="C4" s="106" t="s">
        <v>107</v>
      </c>
      <c r="D4" s="230">
        <v>1</v>
      </c>
      <c r="E4" s="231">
        <v>160</v>
      </c>
      <c r="F4" s="233" t="s">
        <v>104</v>
      </c>
      <c r="G4" s="234"/>
      <c r="H4" s="232"/>
      <c r="V4" s="217"/>
      <c r="W4" s="217" t="s">
        <v>108</v>
      </c>
    </row>
    <row r="5" spans="1:23">
      <c r="A5" s="229" t="s">
        <v>101</v>
      </c>
      <c r="B5" s="106" t="s">
        <v>102</v>
      </c>
      <c r="C5" s="106" t="s">
        <v>109</v>
      </c>
      <c r="D5" s="230">
        <v>1</v>
      </c>
      <c r="E5" s="231">
        <v>0</v>
      </c>
      <c r="F5" s="233" t="s">
        <v>104</v>
      </c>
      <c r="G5" s="234"/>
      <c r="H5" s="232"/>
      <c r="V5" s="217"/>
      <c r="W5" s="217"/>
    </row>
    <row r="6" spans="1:23">
      <c r="A6" s="229" t="s">
        <v>101</v>
      </c>
      <c r="B6" s="106" t="s">
        <v>102</v>
      </c>
      <c r="C6" s="106" t="s">
        <v>110</v>
      </c>
      <c r="D6" s="230">
        <v>1</v>
      </c>
      <c r="E6" s="231">
        <v>0</v>
      </c>
      <c r="F6" s="233" t="s">
        <v>104</v>
      </c>
      <c r="G6" s="234"/>
      <c r="H6" s="232"/>
      <c r="V6" s="217"/>
      <c r="W6" s="217"/>
    </row>
    <row r="7" spans="1:23">
      <c r="A7" s="229" t="s">
        <v>101</v>
      </c>
      <c r="B7" s="106" t="s">
        <v>111</v>
      </c>
      <c r="C7" s="106" t="s">
        <v>112</v>
      </c>
      <c r="D7" s="230">
        <v>1</v>
      </c>
      <c r="E7" s="231">
        <v>40</v>
      </c>
      <c r="F7" s="233" t="s">
        <v>104</v>
      </c>
      <c r="G7" s="234"/>
      <c r="H7" s="232"/>
      <c r="V7" s="217"/>
      <c r="W7" s="217"/>
    </row>
    <row r="8" spans="1:23">
      <c r="A8" s="229" t="s">
        <v>101</v>
      </c>
      <c r="B8" s="106" t="s">
        <v>102</v>
      </c>
      <c r="C8" s="106" t="s">
        <v>113</v>
      </c>
      <c r="D8" s="230">
        <v>1</v>
      </c>
      <c r="E8" s="231">
        <v>5</v>
      </c>
      <c r="F8" s="231" t="s">
        <v>104</v>
      </c>
      <c r="G8" s="106"/>
      <c r="H8" s="232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</row>
    <row r="9" spans="1:23">
      <c r="A9" s="229" t="s">
        <v>114</v>
      </c>
      <c r="B9" s="106" t="s">
        <v>111</v>
      </c>
      <c r="C9" s="106" t="s">
        <v>115</v>
      </c>
      <c r="D9" s="230">
        <v>1</v>
      </c>
      <c r="E9" s="231">
        <v>15</v>
      </c>
      <c r="F9" s="231" t="s">
        <v>104</v>
      </c>
      <c r="G9" s="106"/>
      <c r="H9" s="232"/>
      <c r="V9" s="217"/>
      <c r="W9" s="217"/>
    </row>
    <row r="10" spans="1:23">
      <c r="A10" s="229" t="s">
        <v>114</v>
      </c>
      <c r="B10" s="106" t="s">
        <v>111</v>
      </c>
      <c r="C10" s="106" t="s">
        <v>116</v>
      </c>
      <c r="D10" s="230">
        <v>1</v>
      </c>
      <c r="E10" s="231">
        <v>30</v>
      </c>
      <c r="F10" s="231" t="s">
        <v>104</v>
      </c>
      <c r="G10" s="106"/>
      <c r="H10" s="232"/>
      <c r="V10" s="217"/>
      <c r="W10" s="217"/>
    </row>
    <row r="11" spans="1:23">
      <c r="A11" s="229" t="s">
        <v>114</v>
      </c>
      <c r="B11" s="106" t="s">
        <v>111</v>
      </c>
      <c r="C11" s="106" t="s">
        <v>117</v>
      </c>
      <c r="D11" s="230">
        <v>1</v>
      </c>
      <c r="E11" s="231">
        <v>200</v>
      </c>
      <c r="F11" s="231" t="s">
        <v>104</v>
      </c>
      <c r="G11" s="106"/>
      <c r="H11" s="232"/>
      <c r="V11" s="217"/>
      <c r="W11" s="217"/>
    </row>
    <row r="12" spans="1:23">
      <c r="A12" s="229" t="s">
        <v>114</v>
      </c>
      <c r="B12" s="106" t="s">
        <v>111</v>
      </c>
      <c r="C12" s="106" t="s">
        <v>118</v>
      </c>
      <c r="D12" s="230">
        <v>1</v>
      </c>
      <c r="E12" s="231">
        <v>50</v>
      </c>
      <c r="F12" s="231" t="s">
        <v>106</v>
      </c>
      <c r="G12" s="106" t="s">
        <v>119</v>
      </c>
      <c r="H12" s="232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</row>
    <row r="13" spans="1:23">
      <c r="A13" s="229" t="s">
        <v>114</v>
      </c>
      <c r="B13" s="106" t="s">
        <v>111</v>
      </c>
      <c r="C13" s="234" t="s">
        <v>120</v>
      </c>
      <c r="D13" s="230">
        <v>1</v>
      </c>
      <c r="E13" s="231">
        <v>20</v>
      </c>
      <c r="F13" s="231" t="s">
        <v>104</v>
      </c>
      <c r="G13" s="106"/>
      <c r="H13" s="232"/>
      <c r="V13" s="217"/>
      <c r="W13" s="217"/>
    </row>
    <row r="14" spans="1:23">
      <c r="A14" s="229" t="s">
        <v>114</v>
      </c>
      <c r="B14" s="106" t="s">
        <v>111</v>
      </c>
      <c r="C14" s="106" t="s">
        <v>121</v>
      </c>
      <c r="D14" s="230">
        <v>1</v>
      </c>
      <c r="E14" s="231">
        <v>99</v>
      </c>
      <c r="F14" s="231" t="s">
        <v>104</v>
      </c>
      <c r="G14" s="106"/>
      <c r="H14" s="232"/>
      <c r="V14" s="217"/>
      <c r="W14" s="217"/>
    </row>
    <row r="15" spans="1:23">
      <c r="A15" s="229" t="s">
        <v>114</v>
      </c>
      <c r="B15" s="106" t="s">
        <v>111</v>
      </c>
      <c r="C15" s="106" t="s">
        <v>122</v>
      </c>
      <c r="D15" s="230">
        <v>1</v>
      </c>
      <c r="E15" s="231">
        <v>60</v>
      </c>
      <c r="F15" s="231" t="s">
        <v>106</v>
      </c>
      <c r="G15" s="106" t="s">
        <v>119</v>
      </c>
      <c r="H15" s="232"/>
      <c r="V15" s="217"/>
      <c r="W15" s="217"/>
    </row>
    <row r="16" spans="1:23">
      <c r="A16" s="229" t="s">
        <v>114</v>
      </c>
      <c r="B16" s="106" t="s">
        <v>102</v>
      </c>
      <c r="C16" s="106" t="s">
        <v>123</v>
      </c>
      <c r="D16" s="230">
        <v>1</v>
      </c>
      <c r="E16" s="231">
        <v>20</v>
      </c>
      <c r="F16" s="231" t="s">
        <v>104</v>
      </c>
      <c r="G16" s="106"/>
      <c r="H16" s="232"/>
      <c r="V16" s="217"/>
      <c r="W16" s="217"/>
    </row>
    <row r="17" spans="1:23">
      <c r="A17" s="229" t="s">
        <v>114</v>
      </c>
      <c r="B17" s="106" t="s">
        <v>102</v>
      </c>
      <c r="C17" s="106" t="s">
        <v>124</v>
      </c>
      <c r="D17" s="230">
        <v>1</v>
      </c>
      <c r="E17" s="231">
        <v>260</v>
      </c>
      <c r="F17" s="231" t="s">
        <v>104</v>
      </c>
      <c r="G17" s="106"/>
      <c r="H17" s="232"/>
      <c r="V17" s="217"/>
      <c r="W17" s="217"/>
    </row>
    <row r="18" spans="1:23">
      <c r="A18" s="229" t="s">
        <v>114</v>
      </c>
      <c r="B18" s="106" t="s">
        <v>111</v>
      </c>
      <c r="C18" s="106" t="s">
        <v>125</v>
      </c>
      <c r="D18" s="230">
        <v>1</v>
      </c>
      <c r="E18" s="231">
        <v>38</v>
      </c>
      <c r="F18" s="231" t="s">
        <v>106</v>
      </c>
      <c r="G18" s="106" t="s">
        <v>119</v>
      </c>
      <c r="H18" s="232"/>
      <c r="V18" s="217"/>
      <c r="W18" s="217"/>
    </row>
    <row r="19" spans="1:23">
      <c r="A19" s="229" t="s">
        <v>126</v>
      </c>
      <c r="B19" s="106" t="s">
        <v>111</v>
      </c>
      <c r="C19" s="106" t="s">
        <v>127</v>
      </c>
      <c r="D19" s="230">
        <v>1</v>
      </c>
      <c r="E19" s="231">
        <v>30</v>
      </c>
      <c r="F19" s="231" t="s">
        <v>104</v>
      </c>
      <c r="G19" s="106"/>
      <c r="H19" s="232"/>
      <c r="V19" s="217"/>
      <c r="W19" s="217"/>
    </row>
    <row r="20" spans="1:23">
      <c r="A20" s="229" t="s">
        <v>126</v>
      </c>
      <c r="B20" s="106" t="s">
        <v>111</v>
      </c>
      <c r="C20" s="106" t="s">
        <v>128</v>
      </c>
      <c r="D20" s="230">
        <v>1</v>
      </c>
      <c r="E20" s="231">
        <v>59</v>
      </c>
      <c r="F20" s="231" t="s">
        <v>104</v>
      </c>
      <c r="G20" s="106"/>
      <c r="H20" s="232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</row>
    <row r="21" spans="1:23">
      <c r="A21" s="229" t="s">
        <v>126</v>
      </c>
      <c r="B21" s="106" t="s">
        <v>111</v>
      </c>
      <c r="C21" s="106" t="s">
        <v>129</v>
      </c>
      <c r="D21" s="230">
        <v>1</v>
      </c>
      <c r="E21" s="231">
        <v>0</v>
      </c>
      <c r="F21" s="231" t="s">
        <v>104</v>
      </c>
      <c r="G21" s="106"/>
      <c r="H21" s="232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</row>
    <row r="22" spans="1:23">
      <c r="A22" s="229" t="s">
        <v>126</v>
      </c>
      <c r="B22" s="106" t="s">
        <v>102</v>
      </c>
      <c r="C22" s="106" t="s">
        <v>130</v>
      </c>
      <c r="D22" s="230">
        <v>1</v>
      </c>
      <c r="E22" s="231">
        <v>50</v>
      </c>
      <c r="F22" s="231" t="s">
        <v>104</v>
      </c>
      <c r="G22" s="106"/>
      <c r="H22" s="232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</row>
    <row r="23" spans="1:23">
      <c r="A23" s="229" t="s">
        <v>126</v>
      </c>
      <c r="B23" s="106" t="s">
        <v>102</v>
      </c>
      <c r="C23" s="106" t="s">
        <v>131</v>
      </c>
      <c r="D23" s="230">
        <v>1</v>
      </c>
      <c r="E23" s="231">
        <v>279.95</v>
      </c>
      <c r="F23" s="231" t="s">
        <v>104</v>
      </c>
      <c r="G23" s="106"/>
      <c r="H23" s="232"/>
      <c r="V23" s="217"/>
      <c r="W23" s="217"/>
    </row>
    <row r="24" spans="1:23">
      <c r="A24" s="229" t="s">
        <v>126</v>
      </c>
      <c r="B24" s="106" t="s">
        <v>102</v>
      </c>
      <c r="C24" s="106" t="s">
        <v>132</v>
      </c>
      <c r="D24" s="230">
        <v>1</v>
      </c>
      <c r="E24" s="231">
        <v>99</v>
      </c>
      <c r="F24" s="231" t="s">
        <v>104</v>
      </c>
      <c r="G24" s="106"/>
      <c r="H24" s="232"/>
      <c r="V24" s="217"/>
      <c r="W24" s="217"/>
    </row>
    <row r="25" spans="1:23">
      <c r="A25" s="229" t="s">
        <v>126</v>
      </c>
      <c r="B25" s="106" t="s">
        <v>102</v>
      </c>
      <c r="C25" s="106" t="s">
        <v>133</v>
      </c>
      <c r="D25" s="230">
        <v>1</v>
      </c>
      <c r="E25" s="231">
        <v>20</v>
      </c>
      <c r="F25" s="231" t="s">
        <v>104</v>
      </c>
      <c r="G25" s="106"/>
      <c r="H25" s="232"/>
      <c r="V25" s="217"/>
      <c r="W25" s="217"/>
    </row>
    <row r="26" spans="1:23">
      <c r="A26" s="229" t="s">
        <v>134</v>
      </c>
      <c r="B26" s="106" t="s">
        <v>102</v>
      </c>
      <c r="C26" s="106" t="s">
        <v>135</v>
      </c>
      <c r="D26" s="230">
        <v>1</v>
      </c>
      <c r="E26" s="231">
        <v>12</v>
      </c>
      <c r="F26" s="231" t="s">
        <v>104</v>
      </c>
      <c r="G26" s="106"/>
      <c r="H26" s="232"/>
      <c r="V26" s="217"/>
      <c r="W26" s="217"/>
    </row>
    <row r="27" spans="1:23">
      <c r="A27" s="229" t="s">
        <v>134</v>
      </c>
      <c r="B27" s="106" t="s">
        <v>102</v>
      </c>
      <c r="C27" s="234" t="s">
        <v>136</v>
      </c>
      <c r="D27" s="230">
        <v>1</v>
      </c>
      <c r="E27" s="231">
        <v>7</v>
      </c>
      <c r="F27" s="231" t="s">
        <v>106</v>
      </c>
      <c r="G27" s="106"/>
      <c r="H27" s="232"/>
      <c r="V27" s="217"/>
      <c r="W27" s="217"/>
    </row>
    <row r="28" spans="1:23">
      <c r="A28" s="229" t="s">
        <v>134</v>
      </c>
      <c r="B28" s="106" t="s">
        <v>102</v>
      </c>
      <c r="C28" s="106" t="s">
        <v>137</v>
      </c>
      <c r="D28" s="230">
        <v>1</v>
      </c>
      <c r="E28" s="231">
        <v>3.3</v>
      </c>
      <c r="F28" s="231" t="s">
        <v>104</v>
      </c>
      <c r="G28" s="106"/>
      <c r="H28" s="232"/>
      <c r="V28" s="217"/>
      <c r="W28" s="217"/>
    </row>
    <row r="29" spans="1:23">
      <c r="A29" s="229" t="s">
        <v>134</v>
      </c>
      <c r="B29" s="106" t="s">
        <v>102</v>
      </c>
      <c r="C29" s="106" t="s">
        <v>138</v>
      </c>
      <c r="D29" s="230">
        <v>1</v>
      </c>
      <c r="E29" s="231"/>
      <c r="F29" s="231" t="s">
        <v>104</v>
      </c>
      <c r="G29" s="106"/>
      <c r="H29" s="232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</row>
    <row r="30" spans="1:23">
      <c r="A30" s="229" t="s">
        <v>134</v>
      </c>
      <c r="B30" s="106" t="s">
        <v>111</v>
      </c>
      <c r="C30" s="106" t="s">
        <v>139</v>
      </c>
      <c r="D30" s="230">
        <v>1</v>
      </c>
      <c r="E30" s="231">
        <v>5</v>
      </c>
      <c r="F30" s="231" t="s">
        <v>104</v>
      </c>
      <c r="G30" s="106"/>
      <c r="H30" s="232"/>
      <c r="V30" s="217"/>
      <c r="W30" s="217"/>
    </row>
    <row r="31" spans="1:23">
      <c r="A31" s="229" t="s">
        <v>134</v>
      </c>
      <c r="B31" s="106" t="s">
        <v>102</v>
      </c>
      <c r="C31" s="106" t="s">
        <v>140</v>
      </c>
      <c r="D31" s="230">
        <v>5</v>
      </c>
      <c r="E31" s="231">
        <v>0</v>
      </c>
      <c r="F31" s="231" t="s">
        <v>106</v>
      </c>
      <c r="G31" s="106" t="s">
        <v>141</v>
      </c>
      <c r="H31" s="232"/>
      <c r="V31" s="217"/>
      <c r="W31" s="217"/>
    </row>
    <row r="32" spans="1:23">
      <c r="A32" s="229" t="s">
        <v>134</v>
      </c>
      <c r="B32" s="106" t="s">
        <v>102</v>
      </c>
      <c r="C32" s="106" t="s">
        <v>142</v>
      </c>
      <c r="D32" s="230">
        <v>1</v>
      </c>
      <c r="E32" s="231">
        <v>32</v>
      </c>
      <c r="F32" s="231" t="s">
        <v>104</v>
      </c>
      <c r="G32" s="106"/>
      <c r="H32" s="232"/>
      <c r="V32" s="217"/>
      <c r="W32" s="217"/>
    </row>
    <row r="33" spans="1:23">
      <c r="A33" s="229" t="s">
        <v>134</v>
      </c>
      <c r="B33" s="106" t="s">
        <v>102</v>
      </c>
      <c r="C33" s="106" t="s">
        <v>143</v>
      </c>
      <c r="D33" s="230">
        <v>1</v>
      </c>
      <c r="E33" s="231">
        <v>10</v>
      </c>
      <c r="F33" s="231" t="s">
        <v>106</v>
      </c>
      <c r="G33" s="106" t="s">
        <v>144</v>
      </c>
      <c r="H33" s="232"/>
      <c r="V33" s="217"/>
      <c r="W33" s="217"/>
    </row>
    <row r="34" spans="1:23">
      <c r="A34" s="229" t="s">
        <v>134</v>
      </c>
      <c r="B34" s="106" t="s">
        <v>111</v>
      </c>
      <c r="C34" s="106" t="s">
        <v>145</v>
      </c>
      <c r="D34" s="230">
        <v>1</v>
      </c>
      <c r="E34" s="231">
        <v>5</v>
      </c>
      <c r="F34" s="231" t="s">
        <v>104</v>
      </c>
      <c r="G34" s="106"/>
      <c r="H34" s="232"/>
      <c r="V34" s="217"/>
      <c r="W34" s="217"/>
    </row>
    <row r="35" spans="1:23">
      <c r="A35" s="229" t="s">
        <v>134</v>
      </c>
      <c r="B35" s="106" t="s">
        <v>102</v>
      </c>
      <c r="C35" s="106" t="s">
        <v>146</v>
      </c>
      <c r="D35" s="230">
        <v>1</v>
      </c>
      <c r="E35" s="231">
        <v>10</v>
      </c>
      <c r="F35" s="231" t="s">
        <v>104</v>
      </c>
      <c r="G35" s="106"/>
      <c r="H35" s="232"/>
      <c r="V35" s="217"/>
      <c r="W35" s="217"/>
    </row>
    <row r="36" spans="1:23">
      <c r="A36" s="229" t="s">
        <v>134</v>
      </c>
      <c r="B36" s="106" t="s">
        <v>111</v>
      </c>
      <c r="C36" s="106" t="s">
        <v>147</v>
      </c>
      <c r="D36" s="230">
        <v>1</v>
      </c>
      <c r="E36" s="231">
        <v>5</v>
      </c>
      <c r="F36" s="233" t="s">
        <v>104</v>
      </c>
      <c r="G36" s="234"/>
      <c r="H36" s="232"/>
      <c r="V36" s="217"/>
      <c r="W36" s="217"/>
    </row>
    <row r="37" spans="1:23">
      <c r="A37" s="229" t="s">
        <v>134</v>
      </c>
      <c r="B37" s="106" t="s">
        <v>102</v>
      </c>
      <c r="C37" s="106" t="s">
        <v>148</v>
      </c>
      <c r="D37" s="230">
        <v>1</v>
      </c>
      <c r="E37" s="231">
        <v>0</v>
      </c>
      <c r="F37" s="231" t="s">
        <v>106</v>
      </c>
      <c r="G37" s="258" t="s">
        <v>389</v>
      </c>
      <c r="H37" s="232"/>
      <c r="V37" s="217"/>
      <c r="W37" s="217"/>
    </row>
    <row r="38" spans="1:23">
      <c r="A38" s="229" t="s">
        <v>134</v>
      </c>
      <c r="B38" s="106" t="s">
        <v>111</v>
      </c>
      <c r="C38" s="106" t="s">
        <v>149</v>
      </c>
      <c r="D38" s="230">
        <v>1</v>
      </c>
      <c r="E38" s="231">
        <v>6.3</v>
      </c>
      <c r="F38" s="233" t="s">
        <v>104</v>
      </c>
      <c r="G38" s="234"/>
      <c r="H38" s="232"/>
      <c r="V38" s="217"/>
      <c r="W38" s="217"/>
    </row>
    <row r="39" spans="1:23">
      <c r="A39" s="229" t="s">
        <v>134</v>
      </c>
      <c r="B39" s="106" t="s">
        <v>102</v>
      </c>
      <c r="C39" s="106" t="s">
        <v>150</v>
      </c>
      <c r="D39" s="230">
        <v>1</v>
      </c>
      <c r="E39" s="231">
        <v>20</v>
      </c>
      <c r="F39" s="231" t="s">
        <v>104</v>
      </c>
      <c r="G39" s="106"/>
      <c r="H39" s="232"/>
      <c r="V39" s="217"/>
      <c r="W39" s="217"/>
    </row>
    <row r="40" spans="1:23">
      <c r="A40" s="229" t="s">
        <v>134</v>
      </c>
      <c r="B40" s="106" t="s">
        <v>102</v>
      </c>
      <c r="C40" s="106" t="s">
        <v>151</v>
      </c>
      <c r="D40" s="230">
        <v>1</v>
      </c>
      <c r="E40" s="231">
        <v>10</v>
      </c>
      <c r="F40" s="231" t="s">
        <v>104</v>
      </c>
      <c r="G40" s="106"/>
      <c r="H40" s="232"/>
      <c r="V40" s="217"/>
      <c r="W40" s="217"/>
    </row>
    <row r="41" spans="1:23">
      <c r="A41" s="229" t="s">
        <v>134</v>
      </c>
      <c r="B41" s="106" t="s">
        <v>102</v>
      </c>
      <c r="C41" s="106" t="s">
        <v>152</v>
      </c>
      <c r="D41" s="230">
        <v>1</v>
      </c>
      <c r="E41" s="231">
        <v>5</v>
      </c>
      <c r="F41" s="233" t="s">
        <v>104</v>
      </c>
      <c r="G41" s="234"/>
      <c r="H41" s="232"/>
      <c r="V41" s="217"/>
      <c r="W41" s="217"/>
    </row>
    <row r="42" spans="1:23">
      <c r="A42" s="229" t="s">
        <v>134</v>
      </c>
      <c r="B42" s="106" t="s">
        <v>111</v>
      </c>
      <c r="C42" s="106" t="s">
        <v>153</v>
      </c>
      <c r="D42" s="230">
        <v>1</v>
      </c>
      <c r="E42" s="231">
        <v>0</v>
      </c>
      <c r="F42" s="231" t="s">
        <v>104</v>
      </c>
      <c r="G42" s="106"/>
      <c r="H42" s="232"/>
      <c r="V42" s="217"/>
      <c r="W42" s="217"/>
    </row>
    <row r="43" spans="1:23">
      <c r="A43" s="229" t="s">
        <v>134</v>
      </c>
      <c r="B43" s="106" t="s">
        <v>111</v>
      </c>
      <c r="C43" s="106" t="s">
        <v>154</v>
      </c>
      <c r="D43" s="230">
        <v>3</v>
      </c>
      <c r="E43" s="231">
        <v>3</v>
      </c>
      <c r="F43" s="231" t="s">
        <v>104</v>
      </c>
      <c r="G43" s="106"/>
      <c r="H43" s="232"/>
      <c r="V43" s="217"/>
      <c r="W43" s="217"/>
    </row>
    <row r="44" spans="1:23">
      <c r="A44" s="229" t="s">
        <v>155</v>
      </c>
      <c r="B44" s="106" t="s">
        <v>111</v>
      </c>
      <c r="C44" s="106" t="s">
        <v>156</v>
      </c>
      <c r="D44" s="230">
        <v>1</v>
      </c>
      <c r="E44" s="231">
        <v>7</v>
      </c>
      <c r="F44" s="233" t="s">
        <v>104</v>
      </c>
      <c r="G44" s="234"/>
      <c r="H44" s="232"/>
      <c r="V44" s="217"/>
      <c r="W44" s="217"/>
    </row>
    <row r="45" spans="1:23">
      <c r="A45" s="229" t="s">
        <v>155</v>
      </c>
      <c r="B45" s="106" t="s">
        <v>102</v>
      </c>
      <c r="C45" s="106" t="s">
        <v>157</v>
      </c>
      <c r="D45" s="230">
        <v>1</v>
      </c>
      <c r="E45" s="231">
        <v>5</v>
      </c>
      <c r="F45" s="231" t="s">
        <v>106</v>
      </c>
      <c r="G45" s="106" t="s">
        <v>144</v>
      </c>
      <c r="H45" s="232"/>
      <c r="V45" s="217"/>
      <c r="W45" s="217"/>
    </row>
    <row r="46" spans="1:23">
      <c r="A46" s="229" t="s">
        <v>155</v>
      </c>
      <c r="B46" s="106" t="s">
        <v>102</v>
      </c>
      <c r="C46" s="106" t="s">
        <v>158</v>
      </c>
      <c r="D46" s="230">
        <v>1</v>
      </c>
      <c r="E46" s="231"/>
      <c r="F46" s="233" t="s">
        <v>104</v>
      </c>
      <c r="G46" s="234"/>
      <c r="H46" s="232"/>
      <c r="V46" s="217"/>
      <c r="W46" s="217"/>
    </row>
    <row r="47" spans="1:23">
      <c r="A47" s="229" t="s">
        <v>155</v>
      </c>
      <c r="B47" s="106" t="s">
        <v>111</v>
      </c>
      <c r="C47" s="106" t="s">
        <v>159</v>
      </c>
      <c r="D47" s="230">
        <v>1</v>
      </c>
      <c r="E47" s="231">
        <v>1.59</v>
      </c>
      <c r="F47" s="231" t="s">
        <v>106</v>
      </c>
      <c r="G47" s="106" t="s">
        <v>144</v>
      </c>
      <c r="H47" s="232"/>
      <c r="V47" s="217"/>
      <c r="W47" s="217"/>
    </row>
    <row r="48" spans="1:23">
      <c r="A48" s="229" t="s">
        <v>155</v>
      </c>
      <c r="B48" s="106" t="s">
        <v>102</v>
      </c>
      <c r="C48" s="106" t="s">
        <v>160</v>
      </c>
      <c r="D48" s="230">
        <v>1</v>
      </c>
      <c r="E48" s="231">
        <v>3.4</v>
      </c>
      <c r="F48" s="231" t="s">
        <v>106</v>
      </c>
      <c r="G48" s="106" t="s">
        <v>144</v>
      </c>
      <c r="H48" s="232"/>
      <c r="V48" s="217"/>
      <c r="W48" s="217"/>
    </row>
    <row r="49" spans="1:23">
      <c r="A49" s="229" t="s">
        <v>155</v>
      </c>
      <c r="B49" s="106" t="s">
        <v>102</v>
      </c>
      <c r="C49" s="106" t="s">
        <v>161</v>
      </c>
      <c r="D49" s="230">
        <v>1</v>
      </c>
      <c r="E49" s="231">
        <v>4.3499999999999996</v>
      </c>
      <c r="F49" s="231" t="s">
        <v>106</v>
      </c>
      <c r="G49" s="106" t="s">
        <v>144</v>
      </c>
      <c r="H49" s="232"/>
      <c r="V49" s="217"/>
      <c r="W49" s="217"/>
    </row>
    <row r="50" spans="1:23">
      <c r="A50" s="229" t="s">
        <v>155</v>
      </c>
      <c r="B50" s="106" t="s">
        <v>111</v>
      </c>
      <c r="C50" s="106" t="s">
        <v>162</v>
      </c>
      <c r="D50" s="230">
        <v>1</v>
      </c>
      <c r="E50" s="231"/>
      <c r="F50" s="231" t="s">
        <v>106</v>
      </c>
      <c r="G50" s="106" t="s">
        <v>144</v>
      </c>
      <c r="H50" s="232"/>
      <c r="V50" s="217"/>
      <c r="W50" s="217"/>
    </row>
    <row r="51" spans="1:23">
      <c r="A51" s="229" t="s">
        <v>155</v>
      </c>
      <c r="B51" s="106" t="s">
        <v>111</v>
      </c>
      <c r="C51" s="106" t="s">
        <v>163</v>
      </c>
      <c r="D51" s="230">
        <v>1</v>
      </c>
      <c r="E51" s="231">
        <v>11.69</v>
      </c>
      <c r="F51" s="233" t="s">
        <v>104</v>
      </c>
      <c r="G51" s="234"/>
      <c r="H51" s="232"/>
      <c r="V51" s="217"/>
      <c r="W51" s="217"/>
    </row>
    <row r="52" spans="1:23">
      <c r="A52" s="229" t="s">
        <v>155</v>
      </c>
      <c r="B52" s="106" t="s">
        <v>102</v>
      </c>
      <c r="C52" s="106" t="s">
        <v>164</v>
      </c>
      <c r="D52" s="230">
        <v>1</v>
      </c>
      <c r="E52" s="231"/>
      <c r="F52" s="233" t="s">
        <v>104</v>
      </c>
      <c r="G52" s="234"/>
      <c r="H52" s="232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</row>
    <row r="53" spans="1:23">
      <c r="A53" s="229" t="s">
        <v>165</v>
      </c>
      <c r="B53" s="106" t="s">
        <v>102</v>
      </c>
      <c r="C53" s="106" t="s">
        <v>166</v>
      </c>
      <c r="D53" s="230">
        <v>1</v>
      </c>
      <c r="E53" s="231">
        <v>0</v>
      </c>
      <c r="F53" s="231" t="s">
        <v>104</v>
      </c>
      <c r="G53" s="106"/>
      <c r="H53" s="232"/>
      <c r="V53" s="217"/>
      <c r="W53" s="217"/>
    </row>
    <row r="54" spans="1:23">
      <c r="A54" s="229" t="s">
        <v>165</v>
      </c>
      <c r="B54" s="106" t="s">
        <v>111</v>
      </c>
      <c r="C54" s="106" t="s">
        <v>167</v>
      </c>
      <c r="D54" s="230">
        <v>1</v>
      </c>
      <c r="E54" s="231">
        <v>10</v>
      </c>
      <c r="F54" s="233" t="s">
        <v>104</v>
      </c>
      <c r="G54" s="234"/>
      <c r="H54" s="232"/>
      <c r="V54" s="217"/>
      <c r="W54" s="217"/>
    </row>
    <row r="55" spans="1:23">
      <c r="A55" s="229" t="s">
        <v>165</v>
      </c>
      <c r="B55" s="106" t="s">
        <v>102</v>
      </c>
      <c r="C55" s="234" t="s">
        <v>168</v>
      </c>
      <c r="D55" s="235">
        <v>1</v>
      </c>
      <c r="E55" s="231"/>
      <c r="F55" s="233" t="s">
        <v>104</v>
      </c>
      <c r="G55" s="234"/>
      <c r="H55" s="232"/>
      <c r="V55" s="217"/>
      <c r="W55" s="217"/>
    </row>
    <row r="56" spans="1:23">
      <c r="A56" s="229" t="s">
        <v>165</v>
      </c>
      <c r="B56" s="106" t="s">
        <v>102</v>
      </c>
      <c r="C56" s="106" t="s">
        <v>169</v>
      </c>
      <c r="D56" s="230">
        <v>1</v>
      </c>
      <c r="E56" s="231">
        <v>10</v>
      </c>
      <c r="F56" s="233" t="s">
        <v>104</v>
      </c>
      <c r="G56" s="234"/>
      <c r="H56" s="232"/>
      <c r="V56" s="217"/>
      <c r="W56" s="217"/>
    </row>
    <row r="57" spans="1:23">
      <c r="A57" s="229" t="s">
        <v>165</v>
      </c>
      <c r="B57" s="106" t="s">
        <v>102</v>
      </c>
      <c r="C57" s="106" t="s">
        <v>170</v>
      </c>
      <c r="D57" s="230">
        <v>1</v>
      </c>
      <c r="E57" s="231">
        <v>50</v>
      </c>
      <c r="F57" s="231" t="s">
        <v>104</v>
      </c>
      <c r="G57" s="106"/>
      <c r="H57" s="232"/>
      <c r="V57" s="217"/>
      <c r="W57" s="217"/>
    </row>
    <row r="58" spans="1:23">
      <c r="A58" s="229" t="s">
        <v>165</v>
      </c>
      <c r="B58" s="106" t="s">
        <v>102</v>
      </c>
      <c r="C58" s="106" t="s">
        <v>171</v>
      </c>
      <c r="D58" s="230">
        <v>1</v>
      </c>
      <c r="E58" s="231">
        <v>30</v>
      </c>
      <c r="F58" s="231" t="s">
        <v>104</v>
      </c>
      <c r="G58" s="106"/>
      <c r="H58" s="232"/>
      <c r="V58" s="217"/>
      <c r="W58" s="217"/>
    </row>
    <row r="59" spans="1:23">
      <c r="A59" s="229" t="s">
        <v>165</v>
      </c>
      <c r="B59" s="106" t="s">
        <v>102</v>
      </c>
      <c r="C59" s="106" t="s">
        <v>172</v>
      </c>
      <c r="D59" s="230">
        <v>1</v>
      </c>
      <c r="E59" s="231">
        <v>60</v>
      </c>
      <c r="F59" s="231" t="s">
        <v>104</v>
      </c>
      <c r="G59" s="106"/>
      <c r="H59" s="232"/>
      <c r="V59" s="217"/>
      <c r="W59" s="217"/>
    </row>
    <row r="60" spans="1:23">
      <c r="A60" s="229" t="s">
        <v>165</v>
      </c>
      <c r="B60" s="106" t="s">
        <v>102</v>
      </c>
      <c r="C60" s="106" t="s">
        <v>173</v>
      </c>
      <c r="D60" s="230">
        <v>1</v>
      </c>
      <c r="E60" s="231">
        <v>40</v>
      </c>
      <c r="F60" s="231" t="s">
        <v>104</v>
      </c>
      <c r="G60" s="106"/>
      <c r="H60" s="232"/>
      <c r="V60" s="217"/>
      <c r="W60" s="217"/>
    </row>
    <row r="61" spans="1:23">
      <c r="A61" s="229" t="s">
        <v>165</v>
      </c>
      <c r="B61" s="106" t="s">
        <v>102</v>
      </c>
      <c r="C61" s="106" t="s">
        <v>174</v>
      </c>
      <c r="D61" s="230">
        <v>1</v>
      </c>
      <c r="E61" s="231">
        <v>200</v>
      </c>
      <c r="F61" s="231" t="s">
        <v>104</v>
      </c>
      <c r="G61" s="106"/>
      <c r="H61" s="232"/>
      <c r="V61" s="217"/>
      <c r="W61" s="217"/>
    </row>
    <row r="62" spans="1:23">
      <c r="A62" s="229" t="s">
        <v>165</v>
      </c>
      <c r="B62" s="106" t="s">
        <v>102</v>
      </c>
      <c r="C62" s="106" t="s">
        <v>175</v>
      </c>
      <c r="D62" s="230">
        <v>1</v>
      </c>
      <c r="E62" s="231">
        <v>0</v>
      </c>
      <c r="F62" s="231" t="s">
        <v>104</v>
      </c>
      <c r="G62" s="106"/>
      <c r="H62" s="232"/>
      <c r="V62" s="217"/>
      <c r="W62" s="217"/>
    </row>
    <row r="63" spans="1:23">
      <c r="A63" s="229" t="s">
        <v>165</v>
      </c>
      <c r="B63" s="106" t="s">
        <v>102</v>
      </c>
      <c r="C63" s="106" t="s">
        <v>176</v>
      </c>
      <c r="D63" s="230">
        <v>2</v>
      </c>
      <c r="E63" s="231">
        <v>99</v>
      </c>
      <c r="F63" s="231" t="s">
        <v>104</v>
      </c>
      <c r="G63" s="106"/>
      <c r="H63" s="232"/>
      <c r="V63" s="217"/>
      <c r="W63" s="217"/>
    </row>
    <row r="64" spans="1:23">
      <c r="A64" s="229" t="s">
        <v>165</v>
      </c>
      <c r="B64" s="106" t="s">
        <v>102</v>
      </c>
      <c r="C64" s="106" t="s">
        <v>177</v>
      </c>
      <c r="D64" s="230">
        <v>1</v>
      </c>
      <c r="E64" s="231">
        <v>30</v>
      </c>
      <c r="F64" s="231" t="s">
        <v>104</v>
      </c>
      <c r="G64" s="106"/>
      <c r="H64" s="232"/>
      <c r="V64" s="217"/>
      <c r="W64" s="217"/>
    </row>
    <row r="65" spans="1:23">
      <c r="A65" s="229" t="s">
        <v>165</v>
      </c>
      <c r="B65" s="106" t="s">
        <v>102</v>
      </c>
      <c r="C65" s="106" t="s">
        <v>178</v>
      </c>
      <c r="D65" s="230">
        <v>2</v>
      </c>
      <c r="E65" s="231">
        <v>50</v>
      </c>
      <c r="F65" s="231" t="s">
        <v>104</v>
      </c>
      <c r="G65" s="106"/>
      <c r="H65" s="232"/>
      <c r="V65" s="217"/>
      <c r="W65" s="217"/>
    </row>
    <row r="66" spans="1:23">
      <c r="A66" s="229" t="s">
        <v>165</v>
      </c>
      <c r="B66" s="106" t="s">
        <v>102</v>
      </c>
      <c r="C66" s="106" t="s">
        <v>179</v>
      </c>
      <c r="D66" s="230">
        <v>7</v>
      </c>
      <c r="E66" s="231">
        <v>25</v>
      </c>
      <c r="F66" s="231" t="s">
        <v>104</v>
      </c>
      <c r="G66" s="106"/>
      <c r="H66" s="232"/>
      <c r="V66" s="217"/>
      <c r="W66" s="217"/>
    </row>
    <row r="67" spans="1:23">
      <c r="A67" s="229" t="s">
        <v>165</v>
      </c>
      <c r="B67" s="106" t="s">
        <v>102</v>
      </c>
      <c r="C67" s="106" t="s">
        <v>180</v>
      </c>
      <c r="D67" s="230">
        <v>2</v>
      </c>
      <c r="E67" s="231">
        <v>30</v>
      </c>
      <c r="F67" s="231" t="s">
        <v>104</v>
      </c>
      <c r="G67" s="106"/>
      <c r="H67" s="232"/>
      <c r="V67" s="217"/>
      <c r="W67" s="217"/>
    </row>
    <row r="68" spans="1:23">
      <c r="A68" s="229" t="s">
        <v>165</v>
      </c>
      <c r="B68" s="106" t="s">
        <v>102</v>
      </c>
      <c r="C68" s="106" t="s">
        <v>181</v>
      </c>
      <c r="D68" s="230">
        <v>7</v>
      </c>
      <c r="E68" s="231">
        <v>7</v>
      </c>
      <c r="F68" s="233" t="s">
        <v>104</v>
      </c>
      <c r="G68" s="106"/>
      <c r="H68" s="232"/>
      <c r="V68" s="217"/>
      <c r="W68" s="217"/>
    </row>
    <row r="69" spans="1:23">
      <c r="A69" s="229" t="s">
        <v>165</v>
      </c>
      <c r="B69" s="106" t="s">
        <v>102</v>
      </c>
      <c r="C69" s="106" t="s">
        <v>182</v>
      </c>
      <c r="D69" s="230">
        <v>1</v>
      </c>
      <c r="E69" s="231"/>
      <c r="F69" s="231" t="s">
        <v>106</v>
      </c>
      <c r="G69" s="106"/>
      <c r="H69" s="232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</row>
    <row r="70" spans="1:23">
      <c r="A70" s="229" t="s">
        <v>165</v>
      </c>
      <c r="B70" s="106" t="s">
        <v>102</v>
      </c>
      <c r="C70" s="106" t="s">
        <v>183</v>
      </c>
      <c r="D70" s="230">
        <v>1</v>
      </c>
      <c r="E70" s="231">
        <v>30</v>
      </c>
      <c r="F70" s="231" t="s">
        <v>104</v>
      </c>
      <c r="G70" s="106"/>
      <c r="H70" s="232"/>
      <c r="V70" s="217"/>
      <c r="W70" s="217"/>
    </row>
    <row r="71" spans="1:23">
      <c r="A71" s="229" t="s">
        <v>165</v>
      </c>
      <c r="B71" s="106" t="s">
        <v>111</v>
      </c>
      <c r="C71" s="106" t="s">
        <v>184</v>
      </c>
      <c r="D71" s="230">
        <v>2</v>
      </c>
      <c r="E71" s="231">
        <v>40</v>
      </c>
      <c r="F71" s="233" t="s">
        <v>104</v>
      </c>
      <c r="G71" s="234"/>
      <c r="H71" s="232"/>
      <c r="V71" s="217"/>
      <c r="W71" s="217"/>
    </row>
    <row r="72" spans="1:23">
      <c r="A72" s="229" t="s">
        <v>165</v>
      </c>
      <c r="B72" s="106" t="s">
        <v>102</v>
      </c>
      <c r="C72" s="106" t="s">
        <v>185</v>
      </c>
      <c r="D72" s="230">
        <v>1</v>
      </c>
      <c r="E72" s="231">
        <v>70</v>
      </c>
      <c r="F72" s="231" t="s">
        <v>104</v>
      </c>
      <c r="G72" s="106"/>
      <c r="H72" s="232"/>
      <c r="V72" s="217"/>
      <c r="W72" s="217"/>
    </row>
    <row r="73" spans="1:23">
      <c r="A73" s="229" t="s">
        <v>165</v>
      </c>
      <c r="B73" s="106" t="s">
        <v>111</v>
      </c>
      <c r="C73" s="106" t="s">
        <v>186</v>
      </c>
      <c r="D73" s="230">
        <v>1</v>
      </c>
      <c r="E73" s="231">
        <v>15</v>
      </c>
      <c r="F73" s="233" t="s">
        <v>108</v>
      </c>
      <c r="G73" s="106" t="s">
        <v>187</v>
      </c>
      <c r="H73" s="232"/>
      <c r="V73" s="217"/>
      <c r="W73" s="217"/>
    </row>
    <row r="74" spans="1:23">
      <c r="A74" s="229" t="s">
        <v>165</v>
      </c>
      <c r="B74" s="106" t="s">
        <v>102</v>
      </c>
      <c r="C74" s="106" t="s">
        <v>188</v>
      </c>
      <c r="D74" s="230">
        <v>8</v>
      </c>
      <c r="E74" s="231">
        <v>15</v>
      </c>
      <c r="F74" s="231" t="s">
        <v>104</v>
      </c>
      <c r="G74" s="106"/>
      <c r="H74" s="232"/>
      <c r="V74" s="217"/>
      <c r="W74" s="217"/>
    </row>
    <row r="75" spans="1:23">
      <c r="A75" s="229" t="s">
        <v>189</v>
      </c>
      <c r="B75" s="106" t="s">
        <v>102</v>
      </c>
      <c r="C75" s="106" t="s">
        <v>190</v>
      </c>
      <c r="D75" s="230">
        <v>1</v>
      </c>
      <c r="E75" s="231">
        <v>30</v>
      </c>
      <c r="F75" s="231" t="s">
        <v>104</v>
      </c>
      <c r="G75" s="106"/>
      <c r="H75" s="232"/>
      <c r="V75" s="217"/>
      <c r="W75" s="217"/>
    </row>
    <row r="76" spans="1:23" ht="15.75" customHeight="1">
      <c r="A76" s="236" t="s">
        <v>189</v>
      </c>
      <c r="B76" s="237" t="s">
        <v>102</v>
      </c>
      <c r="C76" s="237" t="s">
        <v>191</v>
      </c>
      <c r="D76" s="238">
        <v>3</v>
      </c>
      <c r="E76" s="239">
        <v>30</v>
      </c>
      <c r="F76" s="239" t="s">
        <v>104</v>
      </c>
      <c r="G76" s="237"/>
      <c r="H76" s="240"/>
      <c r="V76" s="217"/>
      <c r="W76" s="217"/>
    </row>
    <row r="77" spans="1:23">
      <c r="A77" s="229"/>
      <c r="B77" s="106"/>
      <c r="C77" s="106"/>
      <c r="D77" s="230"/>
      <c r="E77" s="231"/>
      <c r="F77" s="231"/>
      <c r="G77" s="106"/>
      <c r="H77" s="232"/>
      <c r="V77" s="217"/>
      <c r="W77" s="217"/>
    </row>
    <row r="78" spans="1:23" ht="15.75" customHeight="1">
      <c r="A78" s="236"/>
      <c r="B78" s="237"/>
      <c r="C78" s="237"/>
      <c r="D78" s="238"/>
      <c r="E78" s="239"/>
      <c r="F78" s="239"/>
      <c r="G78" s="237"/>
      <c r="H78" s="240"/>
      <c r="V78" s="217"/>
      <c r="W78" s="217"/>
    </row>
    <row r="79" spans="1:23">
      <c r="A79" s="217"/>
      <c r="B79" s="217"/>
      <c r="C79" s="217"/>
      <c r="D79" s="230"/>
      <c r="E79" s="231"/>
      <c r="F79" s="231"/>
      <c r="H79" s="217"/>
      <c r="V79" s="217"/>
      <c r="W79" s="217"/>
    </row>
    <row r="80" spans="1:23">
      <c r="A80" s="217"/>
      <c r="B80" s="217"/>
      <c r="C80" s="217"/>
      <c r="D80" s="230"/>
      <c r="E80" s="231"/>
      <c r="F80" s="231"/>
      <c r="H80" s="217"/>
      <c r="V80" s="217"/>
      <c r="W80" s="217"/>
    </row>
    <row r="81" spans="1:23">
      <c r="A81" s="217"/>
      <c r="B81" s="217"/>
      <c r="C81" s="217"/>
      <c r="D81" s="230"/>
      <c r="E81" s="231"/>
      <c r="F81" s="231"/>
      <c r="H81" s="217"/>
      <c r="V81" s="217"/>
      <c r="W81" s="217"/>
    </row>
    <row r="82" spans="1:23">
      <c r="A82" s="217"/>
      <c r="B82" s="217"/>
      <c r="C82" s="217"/>
      <c r="D82" s="230"/>
      <c r="E82" s="231"/>
      <c r="F82" s="231"/>
      <c r="H82" s="217"/>
      <c r="V82" s="217"/>
      <c r="W82" s="217"/>
    </row>
    <row r="83" spans="1:23">
      <c r="A83" s="217"/>
      <c r="B83" s="217"/>
      <c r="C83" s="217"/>
      <c r="D83" s="230"/>
      <c r="E83" s="231"/>
      <c r="F83" s="231"/>
      <c r="H83" s="217"/>
      <c r="V83" s="217"/>
      <c r="W83" s="217"/>
    </row>
    <row r="84" spans="1:23">
      <c r="A84" s="217"/>
      <c r="B84" s="217"/>
      <c r="C84" s="217"/>
      <c r="D84" s="230"/>
      <c r="E84" s="231"/>
      <c r="F84" s="231"/>
      <c r="H84" s="217"/>
      <c r="V84" s="217"/>
      <c r="W84" s="217"/>
    </row>
    <row r="85" spans="1:23">
      <c r="A85" s="217"/>
      <c r="B85" s="217"/>
      <c r="C85" s="217"/>
      <c r="D85" s="230"/>
      <c r="E85" s="231"/>
      <c r="F85" s="231"/>
      <c r="H85" s="217"/>
      <c r="V85" s="217"/>
      <c r="W85" s="217"/>
    </row>
    <row r="86" spans="1:23">
      <c r="A86" s="217"/>
      <c r="B86" s="217"/>
      <c r="C86" s="217"/>
      <c r="D86" s="230"/>
      <c r="E86" s="231"/>
      <c r="F86" s="231"/>
      <c r="H86" s="217"/>
      <c r="V86" s="217"/>
      <c r="W86" s="217"/>
    </row>
    <row r="87" spans="1:23">
      <c r="A87" s="217"/>
      <c r="B87" s="217"/>
      <c r="C87" s="217"/>
      <c r="D87" s="230"/>
      <c r="E87" s="231"/>
      <c r="F87" s="231"/>
      <c r="H87" s="217"/>
      <c r="V87" s="217"/>
      <c r="W87" s="217"/>
    </row>
    <row r="88" spans="1:23">
      <c r="A88" s="217"/>
      <c r="B88" s="217"/>
      <c r="C88" s="217"/>
      <c r="D88" s="230"/>
      <c r="E88" s="231"/>
      <c r="F88" s="231"/>
      <c r="H88" s="217"/>
      <c r="V88" s="217"/>
      <c r="W88" s="217"/>
    </row>
    <row r="89" spans="1:23">
      <c r="A89" s="217"/>
      <c r="B89" s="217"/>
      <c r="C89" s="217"/>
      <c r="D89" s="230"/>
      <c r="E89" s="231"/>
      <c r="F89" s="231"/>
      <c r="H89" s="217"/>
      <c r="V89" s="217"/>
      <c r="W89" s="217"/>
    </row>
    <row r="90" spans="1:23">
      <c r="A90" s="217"/>
      <c r="B90" s="217"/>
      <c r="C90" s="217"/>
      <c r="D90" s="230"/>
      <c r="E90" s="231"/>
      <c r="F90" s="231"/>
      <c r="H90" s="217"/>
      <c r="V90" s="217"/>
      <c r="W90" s="217"/>
    </row>
    <row r="91" spans="1:23">
      <c r="A91" s="217"/>
      <c r="B91" s="217"/>
      <c r="C91" s="217"/>
      <c r="D91" s="230"/>
      <c r="E91" s="231"/>
      <c r="F91" s="231"/>
      <c r="H91" s="217"/>
      <c r="V91" s="217"/>
      <c r="W91" s="217"/>
    </row>
    <row r="92" spans="1:23">
      <c r="A92" s="217"/>
      <c r="B92" s="217"/>
      <c r="C92" s="217"/>
      <c r="D92" s="230"/>
      <c r="E92" s="231"/>
      <c r="F92" s="231"/>
      <c r="H92" s="217"/>
      <c r="V92" s="217"/>
      <c r="W92" s="217"/>
    </row>
    <row r="93" spans="1:23">
      <c r="A93" s="217"/>
      <c r="B93" s="217"/>
      <c r="C93" s="217"/>
      <c r="D93" s="230"/>
      <c r="E93" s="231"/>
      <c r="F93" s="231"/>
      <c r="H93" s="217"/>
      <c r="V93" s="217"/>
      <c r="W93" s="217"/>
    </row>
    <row r="94" spans="1:23">
      <c r="A94" s="217"/>
      <c r="B94" s="217"/>
      <c r="C94" s="217"/>
      <c r="D94" s="230"/>
      <c r="E94" s="231"/>
      <c r="F94" s="231"/>
      <c r="H94" s="217"/>
      <c r="V94" s="217"/>
      <c r="W94" s="217"/>
    </row>
    <row r="95" spans="1:23">
      <c r="A95" s="217"/>
      <c r="B95" s="217"/>
      <c r="C95" s="217"/>
      <c r="D95" s="230"/>
      <c r="E95" s="231"/>
      <c r="F95" s="231"/>
      <c r="H95" s="217"/>
      <c r="V95" s="217"/>
      <c r="W95" s="217"/>
    </row>
    <row r="96" spans="1:23">
      <c r="A96" s="217"/>
      <c r="B96" s="217"/>
      <c r="C96" s="217"/>
      <c r="D96" s="230"/>
      <c r="E96" s="231"/>
      <c r="F96" s="231"/>
      <c r="H96" s="217"/>
      <c r="V96" s="217"/>
      <c r="W96" s="217"/>
    </row>
    <row r="97" spans="1:23">
      <c r="A97" s="217"/>
      <c r="B97" s="217"/>
      <c r="C97" s="217"/>
      <c r="D97" s="230"/>
      <c r="E97" s="231"/>
      <c r="F97" s="231"/>
      <c r="H97" s="217"/>
      <c r="V97" s="217"/>
      <c r="W97" s="217"/>
    </row>
    <row r="98" spans="1:23">
      <c r="A98" s="217"/>
      <c r="B98" s="217"/>
      <c r="C98" s="217"/>
      <c r="D98" s="230"/>
      <c r="E98" s="231"/>
      <c r="F98" s="231"/>
      <c r="H98" s="217"/>
      <c r="V98" s="217"/>
      <c r="W98" s="217"/>
    </row>
    <row r="99" spans="1:23">
      <c r="A99" s="217"/>
      <c r="B99" s="217"/>
      <c r="C99" s="217"/>
      <c r="D99" s="230"/>
      <c r="E99" s="231"/>
      <c r="F99" s="231"/>
      <c r="H99" s="217"/>
      <c r="V99" s="217"/>
      <c r="W99" s="217"/>
    </row>
    <row r="100" spans="1:23">
      <c r="A100" s="217"/>
      <c r="B100" s="217"/>
      <c r="C100" s="217"/>
      <c r="D100" s="230"/>
      <c r="E100" s="231"/>
      <c r="F100" s="231"/>
      <c r="H100" s="217"/>
      <c r="V100" s="217"/>
      <c r="W100" s="217"/>
    </row>
    <row r="101" spans="1:23">
      <c r="A101" s="217"/>
      <c r="B101" s="217"/>
      <c r="C101" s="217"/>
      <c r="D101" s="230"/>
      <c r="E101" s="231"/>
      <c r="F101" s="231"/>
      <c r="H101" s="217"/>
      <c r="V101" s="217"/>
      <c r="W101" s="217"/>
    </row>
    <row r="102" spans="1:23">
      <c r="A102" s="217"/>
      <c r="B102" s="217"/>
      <c r="C102" s="217"/>
      <c r="D102" s="230"/>
      <c r="E102" s="231"/>
      <c r="F102" s="231"/>
      <c r="H102" s="217"/>
      <c r="V102" s="217"/>
      <c r="W102" s="217"/>
    </row>
    <row r="103" spans="1:23">
      <c r="A103" s="217"/>
      <c r="B103" s="217"/>
      <c r="C103" s="217"/>
      <c r="D103" s="230"/>
      <c r="E103" s="231"/>
      <c r="F103" s="231"/>
      <c r="H103" s="217"/>
      <c r="V103" s="217"/>
      <c r="W103" s="217"/>
    </row>
    <row r="104" spans="1:23">
      <c r="A104" s="217"/>
      <c r="B104" s="217"/>
      <c r="C104" s="217"/>
      <c r="D104" s="230"/>
      <c r="E104" s="231"/>
      <c r="F104" s="231"/>
      <c r="H104" s="217"/>
      <c r="V104" s="217"/>
      <c r="W104" s="217"/>
    </row>
    <row r="105" spans="1:23">
      <c r="A105" s="217"/>
      <c r="B105" s="217"/>
      <c r="C105" s="217"/>
      <c r="D105" s="230"/>
      <c r="E105" s="231"/>
      <c r="F105" s="231"/>
      <c r="H105" s="217"/>
      <c r="V105" s="217"/>
      <c r="W105" s="217"/>
    </row>
    <row r="106" spans="1:23">
      <c r="A106" s="217"/>
      <c r="B106" s="217"/>
      <c r="C106" s="217"/>
      <c r="D106" s="230"/>
      <c r="E106" s="231"/>
      <c r="F106" s="231"/>
      <c r="H106" s="217"/>
      <c r="V106" s="217"/>
      <c r="W106" s="217"/>
    </row>
    <row r="107" spans="1:23">
      <c r="A107" s="217"/>
      <c r="B107" s="217"/>
      <c r="C107" s="217"/>
      <c r="D107" s="230"/>
      <c r="E107" s="231"/>
      <c r="F107" s="231"/>
      <c r="H107" s="217"/>
      <c r="V107" s="217"/>
      <c r="W107" s="217"/>
    </row>
    <row r="108" spans="1:23">
      <c r="A108" s="217"/>
      <c r="B108" s="217"/>
      <c r="C108" s="217"/>
      <c r="D108" s="230"/>
      <c r="E108" s="231"/>
      <c r="F108" s="231"/>
      <c r="H108" s="217"/>
      <c r="V108" s="217"/>
      <c r="W108" s="217"/>
    </row>
    <row r="109" spans="1:23">
      <c r="A109" s="217"/>
      <c r="B109" s="217"/>
      <c r="C109" s="217"/>
      <c r="D109" s="230"/>
      <c r="E109" s="231"/>
      <c r="F109" s="231"/>
      <c r="H109" s="217"/>
      <c r="V109" s="217"/>
      <c r="W109" s="217"/>
    </row>
    <row r="110" spans="1:23">
      <c r="A110" s="217"/>
      <c r="B110" s="217"/>
      <c r="C110" s="217"/>
      <c r="D110" s="230"/>
      <c r="E110" s="231"/>
      <c r="F110" s="231"/>
      <c r="H110" s="217"/>
      <c r="V110" s="217"/>
      <c r="W110" s="217"/>
    </row>
    <row r="111" spans="1:23">
      <c r="A111" s="217"/>
      <c r="B111" s="217"/>
      <c r="C111" s="217"/>
      <c r="D111" s="230"/>
      <c r="E111" s="231"/>
      <c r="F111" s="231"/>
      <c r="H111" s="217"/>
      <c r="V111" s="217"/>
      <c r="W111" s="217"/>
    </row>
    <row r="112" spans="1:23">
      <c r="A112" s="217"/>
      <c r="B112" s="217"/>
      <c r="C112" s="217"/>
      <c r="D112" s="230"/>
      <c r="E112" s="231"/>
      <c r="F112" s="231"/>
      <c r="H112" s="217"/>
      <c r="V112" s="217"/>
      <c r="W112" s="217"/>
    </row>
    <row r="113" spans="1:23">
      <c r="A113" s="217"/>
      <c r="B113" s="217"/>
      <c r="C113" s="217"/>
      <c r="D113" s="230"/>
      <c r="E113" s="231"/>
      <c r="F113" s="231"/>
      <c r="H113" s="217"/>
      <c r="V113" s="217"/>
      <c r="W113" s="217"/>
    </row>
    <row r="114" spans="1:23">
      <c r="A114" s="217"/>
      <c r="B114" s="217"/>
      <c r="C114" s="217"/>
      <c r="D114" s="230"/>
      <c r="E114" s="231"/>
      <c r="F114" s="231"/>
      <c r="H114" s="217"/>
      <c r="V114" s="217"/>
      <c r="W114" s="217"/>
    </row>
    <row r="115" spans="1:23">
      <c r="A115" s="217"/>
      <c r="B115" s="217"/>
      <c r="C115" s="217"/>
      <c r="D115" s="230"/>
      <c r="E115" s="231"/>
      <c r="F115" s="231"/>
      <c r="H115" s="217"/>
      <c r="V115" s="217"/>
      <c r="W115" s="217"/>
    </row>
    <row r="116" spans="1:23">
      <c r="A116" s="217"/>
      <c r="B116" s="217"/>
      <c r="C116" s="217"/>
      <c r="D116" s="230"/>
      <c r="E116" s="231"/>
      <c r="F116" s="231"/>
      <c r="H116" s="217"/>
      <c r="V116" s="217"/>
      <c r="W116" s="217"/>
    </row>
    <row r="117" spans="1:23">
      <c r="A117" s="217"/>
      <c r="B117" s="217"/>
      <c r="C117" s="217"/>
      <c r="D117" s="230"/>
      <c r="E117" s="231"/>
      <c r="F117" s="231"/>
      <c r="H117" s="217"/>
      <c r="V117" s="217"/>
      <c r="W117" s="217"/>
    </row>
    <row r="118" spans="1:23">
      <c r="A118" s="217"/>
      <c r="B118" s="217"/>
      <c r="C118" s="217"/>
      <c r="D118" s="230"/>
      <c r="E118" s="231"/>
      <c r="F118" s="231"/>
      <c r="H118" s="217"/>
      <c r="V118" s="217"/>
      <c r="W118" s="217"/>
    </row>
    <row r="119" spans="1:23">
      <c r="A119" s="217"/>
      <c r="B119" s="217"/>
      <c r="C119" s="217"/>
      <c r="D119" s="230"/>
      <c r="E119" s="231"/>
      <c r="F119" s="231"/>
      <c r="H119" s="217"/>
      <c r="V119" s="217"/>
      <c r="W119" s="217"/>
    </row>
    <row r="120" spans="1:23">
      <c r="A120" s="217"/>
      <c r="B120" s="217"/>
      <c r="C120" s="217"/>
      <c r="D120" s="230"/>
      <c r="E120" s="231"/>
      <c r="F120" s="231"/>
      <c r="H120" s="217"/>
      <c r="V120" s="217"/>
      <c r="W120" s="217"/>
    </row>
    <row r="121" spans="1:23">
      <c r="A121" s="217"/>
      <c r="B121" s="217"/>
      <c r="C121" s="217"/>
      <c r="D121" s="230"/>
      <c r="E121" s="231"/>
      <c r="F121" s="231"/>
      <c r="H121" s="217"/>
      <c r="V121" s="217"/>
      <c r="W121" s="217"/>
    </row>
    <row r="122" spans="1:23">
      <c r="A122" s="217"/>
      <c r="B122" s="217"/>
      <c r="C122" s="217"/>
      <c r="D122" s="230"/>
      <c r="E122" s="231"/>
      <c r="F122" s="231"/>
      <c r="H122" s="217"/>
      <c r="V122" s="217"/>
      <c r="W122" s="217"/>
    </row>
    <row r="123" spans="1:23">
      <c r="A123" s="217"/>
      <c r="B123" s="217"/>
      <c r="C123" s="217"/>
      <c r="D123" s="230"/>
      <c r="E123" s="231"/>
      <c r="F123" s="231"/>
      <c r="H123" s="217"/>
      <c r="V123" s="217"/>
      <c r="W123" s="217"/>
    </row>
    <row r="124" spans="1:23">
      <c r="A124" s="217"/>
      <c r="B124" s="217"/>
      <c r="C124" s="217"/>
      <c r="D124" s="230"/>
      <c r="E124" s="231"/>
      <c r="F124" s="231"/>
      <c r="H124" s="217"/>
      <c r="V124" s="217"/>
      <c r="W124" s="217"/>
    </row>
    <row r="125" spans="1:23">
      <c r="A125" s="217"/>
      <c r="B125" s="217"/>
      <c r="C125" s="217"/>
      <c r="D125" s="230"/>
      <c r="E125" s="231"/>
      <c r="F125" s="231"/>
      <c r="H125" s="217"/>
      <c r="V125" s="217"/>
      <c r="W125" s="217"/>
    </row>
    <row r="126" spans="1:23">
      <c r="A126" s="217"/>
      <c r="B126" s="217"/>
      <c r="C126" s="217"/>
      <c r="D126" s="230"/>
      <c r="E126" s="231"/>
      <c r="F126" s="231"/>
      <c r="H126" s="217"/>
      <c r="V126" s="217"/>
      <c r="W126" s="217"/>
    </row>
    <row r="127" spans="1:23">
      <c r="A127" s="217"/>
      <c r="B127" s="217"/>
      <c r="C127" s="217"/>
      <c r="D127" s="230"/>
      <c r="E127" s="231"/>
      <c r="F127" s="231"/>
      <c r="H127" s="217"/>
      <c r="V127" s="217"/>
      <c r="W127" s="217"/>
    </row>
    <row r="128" spans="1:23">
      <c r="A128" s="217"/>
      <c r="B128" s="217"/>
      <c r="C128" s="217"/>
      <c r="D128" s="230"/>
      <c r="E128" s="231"/>
      <c r="F128" s="231"/>
      <c r="H128" s="217"/>
      <c r="V128" s="217"/>
      <c r="W128" s="217"/>
    </row>
    <row r="129" spans="1:23">
      <c r="A129" s="217"/>
      <c r="B129" s="217"/>
      <c r="C129" s="217"/>
      <c r="D129" s="230"/>
      <c r="E129" s="231"/>
      <c r="F129" s="231"/>
      <c r="H129" s="217"/>
      <c r="V129" s="217"/>
      <c r="W129" s="217"/>
    </row>
    <row r="130" spans="1:23">
      <c r="A130" s="217"/>
      <c r="B130" s="217"/>
      <c r="C130" s="217"/>
      <c r="D130" s="230"/>
      <c r="E130" s="231"/>
      <c r="F130" s="231"/>
      <c r="H130" s="217"/>
      <c r="V130" s="217"/>
      <c r="W130" s="217"/>
    </row>
    <row r="131" spans="1:23">
      <c r="A131" s="217"/>
      <c r="B131" s="217"/>
      <c r="C131" s="217"/>
      <c r="D131" s="230"/>
      <c r="E131" s="231"/>
      <c r="F131" s="231"/>
      <c r="H131" s="217"/>
      <c r="V131" s="217"/>
      <c r="W131" s="217"/>
    </row>
    <row r="132" spans="1:23">
      <c r="A132" s="217"/>
      <c r="B132" s="217"/>
      <c r="C132" s="217"/>
      <c r="D132" s="230"/>
      <c r="E132" s="231"/>
      <c r="F132" s="231"/>
      <c r="H132" s="217"/>
      <c r="V132" s="217"/>
      <c r="W132" s="217"/>
    </row>
    <row r="133" spans="1:23">
      <c r="A133" s="217"/>
      <c r="B133" s="217"/>
      <c r="C133" s="217"/>
      <c r="D133" s="230"/>
      <c r="E133" s="231"/>
      <c r="F133" s="231"/>
      <c r="H133" s="217"/>
      <c r="V133" s="217"/>
      <c r="W133" s="217"/>
    </row>
    <row r="134" spans="1:23">
      <c r="A134" s="217"/>
      <c r="B134" s="217"/>
      <c r="C134" s="217"/>
      <c r="D134" s="230"/>
      <c r="E134" s="231"/>
      <c r="F134" s="231"/>
      <c r="H134" s="217"/>
      <c r="V134" s="217"/>
      <c r="W134" s="217"/>
    </row>
    <row r="135" spans="1:23">
      <c r="A135" s="217"/>
      <c r="B135" s="217"/>
      <c r="C135" s="217"/>
      <c r="D135" s="230"/>
      <c r="E135" s="231"/>
      <c r="F135" s="231"/>
      <c r="H135" s="217"/>
      <c r="V135" s="217"/>
      <c r="W135" s="217"/>
    </row>
    <row r="136" spans="1:23">
      <c r="A136" s="217"/>
      <c r="B136" s="217"/>
      <c r="C136" s="217"/>
      <c r="D136" s="230"/>
      <c r="E136" s="231"/>
      <c r="F136" s="231"/>
      <c r="H136" s="217"/>
      <c r="V136" s="217"/>
      <c r="W136" s="217"/>
    </row>
    <row r="137" spans="1:23">
      <c r="A137" s="217"/>
      <c r="B137" s="217"/>
      <c r="C137" s="217"/>
      <c r="D137" s="230"/>
      <c r="E137" s="231"/>
      <c r="F137" s="231"/>
      <c r="H137" s="217"/>
      <c r="V137" s="217"/>
      <c r="W137" s="217"/>
    </row>
    <row r="138" spans="1:23">
      <c r="A138" s="217"/>
      <c r="B138" s="217"/>
      <c r="C138" s="217"/>
      <c r="D138" s="230"/>
      <c r="E138" s="231"/>
      <c r="F138" s="231"/>
      <c r="H138" s="217"/>
      <c r="V138" s="217"/>
      <c r="W138" s="217"/>
    </row>
    <row r="139" spans="1:23">
      <c r="A139" s="217"/>
      <c r="B139" s="217"/>
      <c r="C139" s="217"/>
      <c r="D139" s="230"/>
      <c r="E139" s="231"/>
      <c r="F139" s="231"/>
      <c r="H139" s="217"/>
      <c r="V139" s="217"/>
      <c r="W139" s="217"/>
    </row>
    <row r="140" spans="1:23">
      <c r="A140" s="217"/>
      <c r="B140" s="217"/>
      <c r="C140" s="217"/>
      <c r="D140" s="230"/>
      <c r="E140" s="231"/>
      <c r="F140" s="231"/>
      <c r="H140" s="217"/>
      <c r="V140" s="217"/>
      <c r="W140" s="217"/>
    </row>
    <row r="141" spans="1:23">
      <c r="A141" s="217"/>
      <c r="B141" s="217"/>
      <c r="C141" s="217"/>
      <c r="D141" s="230"/>
      <c r="E141" s="231"/>
      <c r="F141" s="231"/>
      <c r="H141" s="217"/>
      <c r="V141" s="217"/>
      <c r="W141" s="217"/>
    </row>
    <row r="142" spans="1:23">
      <c r="A142" s="217"/>
      <c r="B142" s="217"/>
      <c r="C142" s="217"/>
      <c r="D142" s="230"/>
      <c r="E142" s="231"/>
      <c r="F142" s="231"/>
      <c r="H142" s="217"/>
      <c r="V142" s="217"/>
      <c r="W142" s="217"/>
    </row>
    <row r="143" spans="1:23">
      <c r="A143" s="217"/>
      <c r="B143" s="217"/>
      <c r="C143" s="217"/>
      <c r="D143" s="230"/>
      <c r="E143" s="231"/>
      <c r="F143" s="231"/>
      <c r="H143" s="217"/>
      <c r="V143" s="217"/>
      <c r="W143" s="217"/>
    </row>
    <row r="144" spans="1:23">
      <c r="A144" s="217"/>
      <c r="B144" s="217"/>
      <c r="C144" s="217"/>
      <c r="D144" s="230"/>
      <c r="E144" s="231"/>
      <c r="F144" s="231"/>
      <c r="H144" s="217"/>
      <c r="V144" s="217"/>
      <c r="W144" s="217"/>
    </row>
    <row r="145" spans="1:23">
      <c r="A145" s="217"/>
      <c r="B145" s="217"/>
      <c r="C145" s="217"/>
      <c r="D145" s="230"/>
      <c r="E145" s="231"/>
      <c r="F145" s="231"/>
      <c r="H145" s="217"/>
      <c r="V145" s="217"/>
      <c r="W145" s="217"/>
    </row>
    <row r="146" spans="1:23">
      <c r="A146" s="217"/>
      <c r="B146" s="217"/>
      <c r="C146" s="217"/>
      <c r="D146" s="230"/>
      <c r="E146" s="231"/>
      <c r="F146" s="231"/>
      <c r="H146" s="217"/>
      <c r="V146" s="217"/>
      <c r="W146" s="217"/>
    </row>
    <row r="147" spans="1:23">
      <c r="A147" s="217"/>
      <c r="B147" s="217"/>
      <c r="C147" s="217"/>
      <c r="D147" s="230"/>
      <c r="E147" s="231"/>
      <c r="F147" s="231"/>
      <c r="H147" s="217"/>
      <c r="V147" s="217"/>
      <c r="W147" s="217"/>
    </row>
    <row r="148" spans="1:23">
      <c r="A148" s="217"/>
      <c r="B148" s="217"/>
      <c r="C148" s="217"/>
      <c r="D148" s="230"/>
      <c r="E148" s="231"/>
      <c r="F148" s="231"/>
      <c r="H148" s="217"/>
      <c r="V148" s="217"/>
      <c r="W148" s="217"/>
    </row>
    <row r="149" spans="1:23">
      <c r="A149" s="217"/>
      <c r="B149" s="217"/>
      <c r="C149" s="217"/>
      <c r="D149" s="230"/>
      <c r="E149" s="231"/>
      <c r="F149" s="231"/>
      <c r="H149" s="217"/>
      <c r="V149" s="217"/>
      <c r="W149" s="217"/>
    </row>
    <row r="150" spans="1:23">
      <c r="A150" s="217"/>
      <c r="B150" s="217"/>
      <c r="C150" s="217"/>
      <c r="D150" s="230"/>
      <c r="E150" s="231"/>
      <c r="F150" s="231"/>
      <c r="H150" s="217"/>
      <c r="V150" s="217"/>
      <c r="W150" s="217"/>
    </row>
    <row r="151" spans="1:23">
      <c r="A151" s="217"/>
      <c r="B151" s="217"/>
      <c r="C151" s="217"/>
      <c r="D151" s="230"/>
      <c r="E151" s="231"/>
      <c r="F151" s="231"/>
      <c r="H151" s="217"/>
      <c r="V151" s="217"/>
      <c r="W151" s="217"/>
    </row>
    <row r="152" spans="1:23">
      <c r="A152" s="217"/>
      <c r="B152" s="217"/>
      <c r="C152" s="217"/>
      <c r="D152" s="230"/>
      <c r="E152" s="231"/>
      <c r="F152" s="231"/>
      <c r="H152" s="217"/>
      <c r="V152" s="217"/>
      <c r="W152" s="217"/>
    </row>
    <row r="153" spans="1:23">
      <c r="A153" s="217"/>
      <c r="B153" s="217"/>
      <c r="C153" s="217"/>
      <c r="D153" s="230"/>
      <c r="E153" s="231"/>
      <c r="F153" s="231"/>
      <c r="H153" s="217"/>
      <c r="V153" s="217"/>
      <c r="W153" s="217"/>
    </row>
    <row r="154" spans="1:23">
      <c r="A154" s="217"/>
      <c r="B154" s="217"/>
      <c r="C154" s="217"/>
      <c r="D154" s="230"/>
      <c r="E154" s="231"/>
      <c r="F154" s="231"/>
      <c r="H154" s="217"/>
      <c r="V154" s="217"/>
      <c r="W154" s="217"/>
    </row>
    <row r="155" spans="1:23">
      <c r="A155" s="217"/>
      <c r="B155" s="217"/>
      <c r="C155" s="217"/>
      <c r="D155" s="230"/>
      <c r="E155" s="231"/>
      <c r="F155" s="231"/>
      <c r="H155" s="217"/>
      <c r="V155" s="217"/>
      <c r="W155" s="217"/>
    </row>
    <row r="156" spans="1:23">
      <c r="A156" s="217"/>
      <c r="B156" s="217"/>
      <c r="C156" s="217"/>
      <c r="D156" s="230"/>
      <c r="E156" s="231"/>
      <c r="F156" s="231"/>
      <c r="H156" s="217"/>
      <c r="V156" s="217"/>
      <c r="W156" s="217"/>
    </row>
    <row r="157" spans="1:23">
      <c r="A157" s="217"/>
      <c r="B157" s="217"/>
      <c r="C157" s="217"/>
      <c r="D157" s="230"/>
      <c r="E157" s="231"/>
      <c r="F157" s="231"/>
      <c r="H157" s="217"/>
      <c r="V157" s="217"/>
      <c r="W157" s="217"/>
    </row>
    <row r="158" spans="1:23">
      <c r="A158" s="217"/>
      <c r="B158" s="217"/>
      <c r="C158" s="217"/>
      <c r="D158" s="230"/>
      <c r="E158" s="231"/>
      <c r="F158" s="231"/>
      <c r="H158" s="217"/>
      <c r="V158" s="217"/>
      <c r="W158" s="217"/>
    </row>
    <row r="159" spans="1:23">
      <c r="A159" s="217"/>
      <c r="B159" s="217"/>
      <c r="C159" s="217"/>
      <c r="D159" s="230"/>
      <c r="E159" s="231"/>
      <c r="F159" s="231"/>
      <c r="H159" s="217"/>
      <c r="V159" s="217"/>
      <c r="W159" s="217"/>
    </row>
    <row r="160" spans="1:23">
      <c r="A160" s="217"/>
      <c r="B160" s="217"/>
      <c r="C160" s="217"/>
      <c r="D160" s="230"/>
      <c r="E160" s="231"/>
      <c r="F160" s="231"/>
      <c r="H160" s="217"/>
      <c r="V160" s="217"/>
      <c r="W160" s="217"/>
    </row>
    <row r="161" spans="1:23">
      <c r="A161" s="217"/>
      <c r="B161" s="217"/>
      <c r="C161" s="217"/>
      <c r="D161" s="230"/>
      <c r="E161" s="231"/>
      <c r="F161" s="231"/>
      <c r="H161" s="217"/>
      <c r="V161" s="217"/>
      <c r="W161" s="217"/>
    </row>
    <row r="162" spans="1:23">
      <c r="A162" s="217"/>
      <c r="B162" s="217"/>
      <c r="C162" s="217"/>
      <c r="D162" s="230"/>
      <c r="E162" s="231"/>
      <c r="F162" s="231"/>
      <c r="H162" s="217"/>
      <c r="V162" s="217"/>
      <c r="W162" s="217"/>
    </row>
    <row r="163" spans="1:23">
      <c r="A163" s="217"/>
      <c r="B163" s="217"/>
      <c r="C163" s="217"/>
      <c r="D163" s="230"/>
      <c r="E163" s="231"/>
      <c r="F163" s="231"/>
      <c r="H163" s="217"/>
      <c r="V163" s="217"/>
      <c r="W163" s="217"/>
    </row>
    <row r="164" spans="1:23">
      <c r="A164" s="217"/>
      <c r="B164" s="217"/>
      <c r="C164" s="217"/>
      <c r="D164" s="230"/>
      <c r="E164" s="231"/>
      <c r="F164" s="231"/>
      <c r="H164" s="217"/>
      <c r="V164" s="217"/>
      <c r="W164" s="217"/>
    </row>
    <row r="165" spans="1:23">
      <c r="A165" s="217"/>
      <c r="B165" s="217"/>
      <c r="C165" s="217"/>
      <c r="D165" s="230"/>
      <c r="E165" s="231"/>
      <c r="F165" s="231"/>
      <c r="H165" s="217"/>
      <c r="V165" s="217"/>
      <c r="W165" s="217"/>
    </row>
    <row r="166" spans="1:23">
      <c r="A166" s="217"/>
      <c r="B166" s="217"/>
      <c r="C166" s="217"/>
      <c r="D166" s="230"/>
      <c r="E166" s="231"/>
      <c r="F166" s="231"/>
      <c r="H166" s="217"/>
      <c r="V166" s="217"/>
      <c r="W166" s="217"/>
    </row>
    <row r="167" spans="1:23">
      <c r="A167" s="217"/>
      <c r="B167" s="217"/>
      <c r="C167" s="217"/>
      <c r="D167" s="230"/>
      <c r="E167" s="231"/>
      <c r="F167" s="231"/>
      <c r="H167" s="217"/>
      <c r="V167" s="217"/>
      <c r="W167" s="217"/>
    </row>
    <row r="168" spans="1:23">
      <c r="A168" s="217"/>
      <c r="B168" s="217"/>
      <c r="C168" s="217"/>
      <c r="D168" s="230"/>
      <c r="E168" s="231"/>
      <c r="F168" s="231"/>
      <c r="H168" s="217"/>
      <c r="V168" s="217"/>
      <c r="W168" s="217"/>
    </row>
    <row r="169" spans="1:23">
      <c r="A169" s="217"/>
      <c r="B169" s="217"/>
      <c r="C169" s="217"/>
      <c r="D169" s="230"/>
      <c r="E169" s="231"/>
      <c r="F169" s="231"/>
      <c r="H169" s="217"/>
      <c r="V169" s="217"/>
      <c r="W169" s="217"/>
    </row>
    <row r="170" spans="1:23">
      <c r="A170" s="217"/>
      <c r="B170" s="217"/>
      <c r="C170" s="217"/>
      <c r="D170" s="230"/>
      <c r="E170" s="231"/>
      <c r="F170" s="231"/>
      <c r="H170" s="217"/>
      <c r="V170" s="217"/>
      <c r="W170" s="217"/>
    </row>
    <row r="171" spans="1:23">
      <c r="A171" s="217"/>
      <c r="B171" s="217"/>
      <c r="C171" s="217"/>
      <c r="D171" s="230"/>
      <c r="E171" s="231"/>
      <c r="F171" s="231"/>
      <c r="H171" s="217"/>
      <c r="V171" s="217"/>
      <c r="W171" s="217"/>
    </row>
    <row r="172" spans="1:23">
      <c r="A172" s="217"/>
      <c r="B172" s="217"/>
      <c r="C172" s="217"/>
      <c r="D172" s="230"/>
      <c r="E172" s="231"/>
      <c r="F172" s="231"/>
      <c r="H172" s="217"/>
      <c r="V172" s="217"/>
      <c r="W172" s="217"/>
    </row>
    <row r="173" spans="1:23">
      <c r="A173" s="217"/>
      <c r="B173" s="217"/>
      <c r="C173" s="217"/>
      <c r="D173" s="230"/>
      <c r="E173" s="231"/>
      <c r="F173" s="231"/>
      <c r="H173" s="217"/>
      <c r="V173" s="217"/>
      <c r="W173" s="217"/>
    </row>
    <row r="174" spans="1:23">
      <c r="A174" s="217"/>
      <c r="B174" s="217"/>
      <c r="C174" s="217"/>
      <c r="D174" s="230"/>
      <c r="E174" s="231"/>
      <c r="F174" s="231"/>
      <c r="H174" s="217"/>
      <c r="V174" s="217"/>
      <c r="W174" s="217"/>
    </row>
    <row r="175" spans="1:23">
      <c r="A175" s="217"/>
      <c r="B175" s="217"/>
      <c r="C175" s="217"/>
      <c r="D175" s="230"/>
      <c r="E175" s="231"/>
      <c r="F175" s="231"/>
      <c r="H175" s="217"/>
      <c r="V175" s="217"/>
      <c r="W175" s="217"/>
    </row>
    <row r="176" spans="1:23">
      <c r="A176" s="217"/>
      <c r="B176" s="217"/>
      <c r="C176" s="217"/>
      <c r="D176" s="230"/>
      <c r="E176" s="231"/>
      <c r="F176" s="231"/>
      <c r="H176" s="217"/>
      <c r="V176" s="217"/>
      <c r="W176" s="217"/>
    </row>
    <row r="177" spans="1:23">
      <c r="A177" s="217"/>
      <c r="B177" s="217"/>
      <c r="C177" s="217"/>
      <c r="D177" s="230"/>
      <c r="E177" s="231"/>
      <c r="F177" s="231"/>
      <c r="H177" s="217"/>
      <c r="V177" s="217"/>
      <c r="W177" s="217"/>
    </row>
    <row r="178" spans="1:23">
      <c r="A178" s="217"/>
      <c r="B178" s="217"/>
      <c r="C178" s="217"/>
      <c r="D178" s="230"/>
      <c r="E178" s="231"/>
      <c r="F178" s="231"/>
      <c r="H178" s="217"/>
      <c r="V178" s="217"/>
      <c r="W178" s="217"/>
    </row>
    <row r="179" spans="1:23">
      <c r="A179" s="217"/>
      <c r="B179" s="217"/>
      <c r="C179" s="217"/>
      <c r="D179" s="230"/>
      <c r="E179" s="231"/>
      <c r="F179" s="231"/>
      <c r="H179" s="217"/>
      <c r="V179" s="217"/>
      <c r="W179" s="217"/>
    </row>
    <row r="180" spans="1:23">
      <c r="A180" s="217"/>
      <c r="B180" s="217"/>
      <c r="C180" s="217"/>
      <c r="D180" s="230"/>
      <c r="E180" s="231"/>
      <c r="F180" s="231"/>
      <c r="H180" s="217"/>
      <c r="V180" s="217"/>
      <c r="W180" s="217"/>
    </row>
    <row r="181" spans="1:23">
      <c r="A181" s="217"/>
      <c r="B181" s="217"/>
      <c r="C181" s="217"/>
      <c r="D181" s="230"/>
      <c r="E181" s="231"/>
      <c r="F181" s="231"/>
      <c r="H181" s="217"/>
      <c r="V181" s="217"/>
      <c r="W181" s="217"/>
    </row>
    <row r="182" spans="1:23">
      <c r="A182" s="217"/>
      <c r="B182" s="217"/>
      <c r="C182" s="217"/>
      <c r="D182" s="230"/>
      <c r="E182" s="231"/>
      <c r="F182" s="231"/>
      <c r="H182" s="217"/>
      <c r="V182" s="217"/>
      <c r="W182" s="217"/>
    </row>
    <row r="183" spans="1:23">
      <c r="A183" s="217"/>
      <c r="B183" s="217"/>
      <c r="C183" s="217"/>
      <c r="D183" s="230"/>
      <c r="E183" s="231"/>
      <c r="F183" s="231"/>
      <c r="H183" s="217"/>
      <c r="V183" s="217"/>
      <c r="W183" s="217"/>
    </row>
    <row r="184" spans="1:23">
      <c r="A184" s="217"/>
      <c r="B184" s="217"/>
      <c r="C184" s="217"/>
      <c r="D184" s="230"/>
      <c r="E184" s="231"/>
      <c r="F184" s="231"/>
      <c r="H184" s="217"/>
      <c r="V184" s="217"/>
      <c r="W184" s="217"/>
    </row>
    <row r="185" spans="1:23">
      <c r="A185" s="217"/>
      <c r="B185" s="217"/>
      <c r="C185" s="217"/>
      <c r="D185" s="230"/>
      <c r="E185" s="231"/>
      <c r="F185" s="231"/>
      <c r="H185" s="217"/>
      <c r="V185" s="217"/>
      <c r="W185" s="217"/>
    </row>
    <row r="186" spans="1:23">
      <c r="A186" s="217"/>
      <c r="B186" s="217"/>
      <c r="C186" s="217"/>
      <c r="D186" s="230"/>
      <c r="E186" s="231"/>
      <c r="F186" s="231"/>
      <c r="H186" s="217"/>
      <c r="V186" s="217"/>
      <c r="W186" s="217"/>
    </row>
    <row r="187" spans="1:23">
      <c r="A187" s="217"/>
      <c r="B187" s="217"/>
      <c r="C187" s="217"/>
      <c r="D187" s="230"/>
      <c r="E187" s="231"/>
      <c r="F187" s="231"/>
      <c r="H187" s="217"/>
      <c r="V187" s="217"/>
      <c r="W187" s="217"/>
    </row>
    <row r="188" spans="1:23">
      <c r="A188" s="217"/>
      <c r="B188" s="217"/>
      <c r="C188" s="217"/>
      <c r="D188" s="230"/>
      <c r="E188" s="231"/>
      <c r="F188" s="231"/>
      <c r="H188" s="217"/>
      <c r="V188" s="217"/>
      <c r="W188" s="217"/>
    </row>
    <row r="189" spans="1:23">
      <c r="A189" s="217"/>
      <c r="B189" s="217"/>
      <c r="C189" s="217"/>
      <c r="D189" s="230"/>
      <c r="E189" s="231"/>
      <c r="F189" s="231"/>
      <c r="H189" s="217"/>
      <c r="V189" s="217"/>
      <c r="W189" s="217"/>
    </row>
    <row r="190" spans="1:23">
      <c r="A190" s="217"/>
      <c r="B190" s="217"/>
      <c r="C190" s="217"/>
      <c r="D190" s="230"/>
      <c r="E190" s="231"/>
      <c r="F190" s="231"/>
      <c r="H190" s="217"/>
      <c r="V190" s="217"/>
      <c r="W190" s="217"/>
    </row>
    <row r="191" spans="1:23">
      <c r="A191" s="217"/>
      <c r="B191" s="217"/>
      <c r="C191" s="217"/>
      <c r="D191" s="230"/>
      <c r="E191" s="231"/>
      <c r="F191" s="231"/>
      <c r="H191" s="217"/>
      <c r="V191" s="217"/>
      <c r="W191" s="217"/>
    </row>
    <row r="192" spans="1:23">
      <c r="A192" s="217"/>
      <c r="B192" s="217"/>
      <c r="C192" s="217"/>
      <c r="D192" s="230"/>
      <c r="E192" s="231"/>
      <c r="F192" s="231"/>
      <c r="H192" s="217"/>
      <c r="V192" s="217"/>
      <c r="W192" s="217"/>
    </row>
    <row r="193" spans="1:23">
      <c r="A193" s="217"/>
      <c r="B193" s="217"/>
      <c r="C193" s="217"/>
      <c r="D193" s="230"/>
      <c r="E193" s="231"/>
      <c r="F193" s="231"/>
      <c r="H193" s="217"/>
      <c r="V193" s="217"/>
      <c r="W193" s="217"/>
    </row>
    <row r="194" spans="1:23">
      <c r="A194" s="217"/>
      <c r="B194" s="217"/>
      <c r="C194" s="217"/>
      <c r="D194" s="230"/>
      <c r="E194" s="231"/>
      <c r="F194" s="231"/>
      <c r="H194" s="217"/>
      <c r="V194" s="217"/>
      <c r="W194" s="217"/>
    </row>
    <row r="195" spans="1:23">
      <c r="A195" s="217"/>
      <c r="B195" s="217"/>
      <c r="C195" s="217"/>
      <c r="D195" s="230"/>
      <c r="E195" s="231"/>
      <c r="F195" s="231"/>
      <c r="H195" s="217"/>
      <c r="V195" s="217"/>
      <c r="W195" s="217"/>
    </row>
    <row r="196" spans="1:23">
      <c r="A196" s="217"/>
      <c r="B196" s="217"/>
      <c r="C196" s="217"/>
      <c r="D196" s="230"/>
      <c r="E196" s="231"/>
      <c r="F196" s="231"/>
      <c r="H196" s="217"/>
      <c r="V196" s="217"/>
      <c r="W196" s="217"/>
    </row>
    <row r="197" spans="1:23">
      <c r="A197" s="217"/>
      <c r="B197" s="217"/>
      <c r="C197" s="217"/>
      <c r="D197" s="230"/>
      <c r="E197" s="231"/>
      <c r="F197" s="231"/>
      <c r="H197" s="217"/>
      <c r="V197" s="217"/>
      <c r="W197" s="217"/>
    </row>
    <row r="198" spans="1:23">
      <c r="A198" s="217"/>
      <c r="B198" s="217"/>
      <c r="C198" s="217"/>
      <c r="D198" s="230"/>
      <c r="E198" s="231"/>
      <c r="F198" s="231"/>
      <c r="H198" s="217"/>
      <c r="V198" s="217"/>
      <c r="W198" s="217"/>
    </row>
    <row r="199" spans="1:23">
      <c r="A199" s="217"/>
      <c r="B199" s="217"/>
      <c r="C199" s="217"/>
      <c r="D199" s="230"/>
      <c r="E199" s="231"/>
      <c r="F199" s="231"/>
      <c r="H199" s="217"/>
      <c r="V199" s="217"/>
      <c r="W199" s="217"/>
    </row>
    <row r="200" spans="1:23">
      <c r="A200" s="217"/>
      <c r="B200" s="217"/>
      <c r="C200" s="217"/>
      <c r="D200" s="230"/>
      <c r="E200" s="231"/>
      <c r="F200" s="231"/>
      <c r="H200" s="217"/>
      <c r="V200" s="217"/>
      <c r="W200" s="217"/>
    </row>
    <row r="201" spans="1:23">
      <c r="A201" s="217"/>
      <c r="B201" s="217"/>
      <c r="C201" s="217"/>
      <c r="D201" s="230"/>
      <c r="E201" s="231"/>
      <c r="F201" s="231"/>
      <c r="H201" s="217"/>
      <c r="V201" s="217"/>
      <c r="W201" s="217"/>
    </row>
    <row r="202" spans="1:23">
      <c r="A202" s="217"/>
      <c r="B202" s="217"/>
      <c r="C202" s="217"/>
      <c r="D202" s="230"/>
      <c r="E202" s="231"/>
      <c r="F202" s="231"/>
      <c r="H202" s="217"/>
      <c r="V202" s="217"/>
      <c r="W202" s="217"/>
    </row>
    <row r="203" spans="1:23">
      <c r="A203" s="217"/>
      <c r="B203" s="217"/>
      <c r="C203" s="217"/>
      <c r="D203" s="230"/>
      <c r="E203" s="231"/>
      <c r="F203" s="231"/>
      <c r="H203" s="217"/>
      <c r="V203" s="217"/>
      <c r="W203" s="217"/>
    </row>
    <row r="204" spans="1:23">
      <c r="A204" s="217"/>
      <c r="B204" s="217"/>
      <c r="C204" s="217"/>
      <c r="D204" s="230"/>
      <c r="E204" s="231"/>
      <c r="F204" s="231"/>
      <c r="H204" s="217"/>
      <c r="V204" s="217"/>
      <c r="W204" s="217"/>
    </row>
    <row r="205" spans="1:23">
      <c r="A205" s="217"/>
      <c r="B205" s="217"/>
      <c r="C205" s="217"/>
      <c r="D205" s="230"/>
      <c r="E205" s="231"/>
      <c r="F205" s="231"/>
      <c r="H205" s="217"/>
      <c r="V205" s="217"/>
      <c r="W205" s="217"/>
    </row>
    <row r="206" spans="1:23">
      <c r="A206" s="217"/>
      <c r="B206" s="217"/>
      <c r="C206" s="217"/>
      <c r="D206" s="230"/>
      <c r="E206" s="231"/>
      <c r="F206" s="231"/>
      <c r="H206" s="217"/>
      <c r="V206" s="217"/>
      <c r="W206" s="217"/>
    </row>
    <row r="207" spans="1:23">
      <c r="A207" s="217"/>
      <c r="B207" s="217"/>
      <c r="C207" s="217"/>
      <c r="D207" s="230"/>
      <c r="E207" s="231"/>
      <c r="F207" s="231"/>
      <c r="H207" s="217"/>
      <c r="V207" s="217"/>
      <c r="W207" s="217"/>
    </row>
    <row r="208" spans="1:23">
      <c r="A208" s="217"/>
      <c r="B208" s="217"/>
      <c r="C208" s="217"/>
      <c r="D208" s="230"/>
      <c r="E208" s="231"/>
      <c r="F208" s="231"/>
      <c r="H208" s="217"/>
      <c r="V208" s="217"/>
      <c r="W208" s="217"/>
    </row>
    <row r="209" spans="1:23">
      <c r="A209" s="217"/>
      <c r="B209" s="217"/>
      <c r="C209" s="217"/>
      <c r="D209" s="230"/>
      <c r="E209" s="231"/>
      <c r="F209" s="231"/>
      <c r="H209" s="217"/>
      <c r="V209" s="217"/>
      <c r="W209" s="217"/>
    </row>
    <row r="210" spans="1:23">
      <c r="A210" s="217"/>
      <c r="B210" s="217"/>
      <c r="C210" s="217"/>
      <c r="D210" s="230"/>
      <c r="E210" s="231"/>
      <c r="F210" s="231"/>
      <c r="H210" s="217"/>
      <c r="V210" s="217"/>
      <c r="W210" s="217"/>
    </row>
    <row r="211" spans="1:23">
      <c r="A211" s="217"/>
      <c r="B211" s="217"/>
      <c r="C211" s="217"/>
      <c r="D211" s="230"/>
      <c r="E211" s="231"/>
      <c r="F211" s="231"/>
      <c r="H211" s="217"/>
      <c r="V211" s="217"/>
      <c r="W211" s="217"/>
    </row>
    <row r="212" spans="1:23">
      <c r="A212" s="217"/>
      <c r="B212" s="217"/>
      <c r="C212" s="217"/>
      <c r="D212" s="230"/>
      <c r="E212" s="231"/>
      <c r="F212" s="231"/>
      <c r="H212" s="217"/>
      <c r="V212" s="217"/>
      <c r="W212" s="217"/>
    </row>
    <row r="213" spans="1:23">
      <c r="A213" s="217"/>
      <c r="B213" s="217"/>
      <c r="C213" s="217"/>
      <c r="D213" s="230"/>
      <c r="E213" s="231"/>
      <c r="F213" s="231"/>
      <c r="H213" s="217"/>
      <c r="V213" s="217"/>
      <c r="W213" s="217"/>
    </row>
    <row r="214" spans="1:23">
      <c r="A214" s="217"/>
      <c r="B214" s="217"/>
      <c r="C214" s="217"/>
      <c r="D214" s="230"/>
      <c r="E214" s="231"/>
      <c r="F214" s="231"/>
      <c r="H214" s="217"/>
      <c r="V214" s="217"/>
      <c r="W214" s="217"/>
    </row>
    <row r="215" spans="1:23">
      <c r="A215" s="217"/>
      <c r="B215" s="217"/>
      <c r="C215" s="217"/>
      <c r="D215" s="230"/>
      <c r="E215" s="231"/>
      <c r="F215" s="231"/>
      <c r="H215" s="217"/>
      <c r="V215" s="217"/>
      <c r="W215" s="217"/>
    </row>
    <row r="216" spans="1:23">
      <c r="A216" s="217"/>
      <c r="B216" s="217"/>
      <c r="C216" s="217"/>
      <c r="D216" s="230"/>
      <c r="E216" s="231"/>
      <c r="F216" s="231"/>
      <c r="H216" s="217"/>
      <c r="V216" s="217"/>
      <c r="W216" s="217"/>
    </row>
    <row r="217" spans="1:23">
      <c r="A217" s="217"/>
      <c r="B217" s="217"/>
      <c r="C217" s="217"/>
      <c r="D217" s="230"/>
      <c r="E217" s="231"/>
      <c r="F217" s="231"/>
      <c r="H217" s="217"/>
      <c r="V217" s="217"/>
      <c r="W217" s="217"/>
    </row>
    <row r="218" spans="1:23">
      <c r="A218" s="217"/>
      <c r="B218" s="217"/>
      <c r="C218" s="217"/>
      <c r="D218" s="230"/>
      <c r="E218" s="231"/>
      <c r="F218" s="231"/>
      <c r="H218" s="217"/>
      <c r="V218" s="217"/>
      <c r="W218" s="217"/>
    </row>
    <row r="219" spans="1:23">
      <c r="A219" s="217"/>
      <c r="B219" s="217"/>
      <c r="C219" s="217"/>
      <c r="D219" s="230"/>
      <c r="E219" s="231"/>
      <c r="F219" s="231"/>
      <c r="H219" s="217"/>
      <c r="V219" s="217"/>
      <c r="W219" s="217"/>
    </row>
    <row r="220" spans="1:23">
      <c r="A220" s="217"/>
      <c r="B220" s="217"/>
      <c r="C220" s="217"/>
      <c r="D220" s="230"/>
      <c r="E220" s="231"/>
      <c r="F220" s="231"/>
      <c r="H220" s="217"/>
      <c r="V220" s="217"/>
      <c r="W220" s="217"/>
    </row>
    <row r="221" spans="1:23">
      <c r="A221" s="217"/>
      <c r="B221" s="217"/>
      <c r="C221" s="217"/>
      <c r="D221" s="230"/>
      <c r="E221" s="231"/>
      <c r="F221" s="231"/>
      <c r="H221" s="217"/>
      <c r="V221" s="217"/>
      <c r="W221" s="217"/>
    </row>
    <row r="222" spans="1:23">
      <c r="A222" s="217"/>
      <c r="B222" s="217"/>
      <c r="C222" s="217"/>
      <c r="D222" s="230"/>
      <c r="E222" s="231"/>
      <c r="F222" s="231"/>
      <c r="H222" s="217"/>
      <c r="V222" s="217"/>
      <c r="W222" s="217"/>
    </row>
    <row r="223" spans="1:23">
      <c r="A223" s="217"/>
      <c r="B223" s="217"/>
      <c r="C223" s="217"/>
      <c r="D223" s="230"/>
      <c r="E223" s="231"/>
      <c r="F223" s="231"/>
      <c r="H223" s="217"/>
      <c r="V223" s="217"/>
      <c r="W223" s="217"/>
    </row>
    <row r="224" spans="1:23">
      <c r="A224" s="217"/>
      <c r="B224" s="217"/>
      <c r="C224" s="217"/>
      <c r="D224" s="230"/>
      <c r="E224" s="231"/>
      <c r="F224" s="231"/>
      <c r="H224" s="217"/>
      <c r="V224" s="217"/>
      <c r="W224" s="217"/>
    </row>
    <row r="225" spans="1:23">
      <c r="A225" s="217"/>
      <c r="B225" s="217"/>
      <c r="C225" s="217"/>
      <c r="D225" s="230"/>
      <c r="E225" s="231"/>
      <c r="F225" s="231"/>
      <c r="H225" s="217"/>
      <c r="V225" s="217"/>
      <c r="W225" s="217"/>
    </row>
    <row r="226" spans="1:23">
      <c r="A226" s="217"/>
      <c r="B226" s="217"/>
      <c r="C226" s="217"/>
      <c r="D226" s="230"/>
      <c r="E226" s="231"/>
      <c r="F226" s="231"/>
      <c r="H226" s="217"/>
      <c r="V226" s="217"/>
      <c r="W226" s="217"/>
    </row>
    <row r="227" spans="1:23">
      <c r="A227" s="217"/>
      <c r="B227" s="217"/>
      <c r="C227" s="217"/>
      <c r="D227" s="230"/>
      <c r="E227" s="231"/>
      <c r="F227" s="231"/>
      <c r="H227" s="217"/>
      <c r="V227" s="217"/>
      <c r="W227" s="217"/>
    </row>
    <row r="228" spans="1:23">
      <c r="A228" s="217"/>
      <c r="B228" s="217"/>
      <c r="C228" s="217"/>
      <c r="D228" s="230"/>
      <c r="E228" s="231"/>
      <c r="F228" s="231"/>
      <c r="H228" s="217"/>
      <c r="V228" s="217"/>
      <c r="W228" s="217"/>
    </row>
    <row r="229" spans="1:23">
      <c r="A229" s="217"/>
      <c r="B229" s="217"/>
      <c r="C229" s="217"/>
      <c r="D229" s="230"/>
      <c r="E229" s="231"/>
      <c r="F229" s="231"/>
      <c r="H229" s="217"/>
      <c r="V229" s="217"/>
      <c r="W229" s="217"/>
    </row>
    <row r="230" spans="1:23">
      <c r="A230" s="217"/>
      <c r="B230" s="217"/>
      <c r="C230" s="217"/>
      <c r="D230" s="230"/>
      <c r="E230" s="231"/>
      <c r="F230" s="231"/>
      <c r="H230" s="217"/>
      <c r="V230" s="217"/>
      <c r="W230" s="217"/>
    </row>
    <row r="231" spans="1:23">
      <c r="A231" s="217"/>
      <c r="B231" s="217"/>
      <c r="C231" s="217"/>
      <c r="D231" s="230"/>
      <c r="E231" s="231"/>
      <c r="F231" s="231"/>
      <c r="H231" s="217"/>
      <c r="V231" s="217"/>
      <c r="W231" s="217"/>
    </row>
    <row r="232" spans="1:23">
      <c r="A232" s="217"/>
      <c r="B232" s="217"/>
      <c r="C232" s="217"/>
      <c r="D232" s="230"/>
      <c r="E232" s="231"/>
      <c r="F232" s="231"/>
      <c r="H232" s="217"/>
      <c r="V232" s="217"/>
      <c r="W232" s="217"/>
    </row>
    <row r="233" spans="1:23">
      <c r="A233" s="217"/>
      <c r="B233" s="217"/>
      <c r="C233" s="217"/>
      <c r="D233" s="230"/>
      <c r="E233" s="231"/>
      <c r="F233" s="231"/>
      <c r="H233" s="217"/>
      <c r="V233" s="217"/>
      <c r="W233" s="217"/>
    </row>
    <row r="234" spans="1:23">
      <c r="A234" s="217"/>
      <c r="B234" s="217"/>
      <c r="C234" s="217"/>
      <c r="D234" s="230"/>
      <c r="E234" s="231"/>
      <c r="F234" s="231"/>
      <c r="H234" s="217"/>
      <c r="V234" s="217"/>
      <c r="W234" s="217"/>
    </row>
    <row r="235" spans="1:23">
      <c r="A235" s="217"/>
      <c r="B235" s="217"/>
      <c r="C235" s="217"/>
      <c r="D235" s="230"/>
      <c r="E235" s="231"/>
      <c r="F235" s="231"/>
      <c r="H235" s="217"/>
      <c r="V235" s="217"/>
      <c r="W235" s="217"/>
    </row>
    <row r="236" spans="1:23">
      <c r="A236" s="217"/>
      <c r="B236" s="217"/>
      <c r="C236" s="217"/>
      <c r="D236" s="230"/>
      <c r="E236" s="231"/>
      <c r="F236" s="231"/>
      <c r="H236" s="217"/>
      <c r="V236" s="217"/>
      <c r="W236" s="217"/>
    </row>
    <row r="237" spans="1:23">
      <c r="A237" s="217"/>
      <c r="B237" s="217"/>
      <c r="C237" s="217"/>
      <c r="D237" s="230"/>
      <c r="E237" s="231"/>
      <c r="F237" s="231"/>
      <c r="H237" s="217"/>
      <c r="V237" s="217"/>
      <c r="W237" s="217"/>
    </row>
    <row r="238" spans="1:23">
      <c r="A238" s="217"/>
      <c r="B238" s="217"/>
      <c r="C238" s="217"/>
      <c r="D238" s="230"/>
      <c r="E238" s="231"/>
      <c r="F238" s="231"/>
      <c r="H238" s="217"/>
      <c r="V238" s="217"/>
      <c r="W238" s="217"/>
    </row>
    <row r="239" spans="1:23">
      <c r="A239" s="217"/>
      <c r="B239" s="217"/>
      <c r="C239" s="217"/>
      <c r="D239" s="230"/>
      <c r="E239" s="231"/>
      <c r="F239" s="231"/>
      <c r="H239" s="217"/>
      <c r="V239" s="217"/>
      <c r="W239" s="217"/>
    </row>
    <row r="240" spans="1:23">
      <c r="A240" s="217"/>
      <c r="B240" s="217"/>
      <c r="C240" s="217"/>
      <c r="D240" s="230"/>
      <c r="E240" s="231"/>
      <c r="F240" s="231"/>
      <c r="H240" s="217"/>
      <c r="V240" s="217"/>
      <c r="W240" s="217"/>
    </row>
    <row r="241" spans="1:23">
      <c r="A241" s="217"/>
      <c r="B241" s="217"/>
      <c r="C241" s="217"/>
      <c r="D241" s="230"/>
      <c r="E241" s="231"/>
      <c r="F241" s="231"/>
      <c r="H241" s="217"/>
      <c r="V241" s="217"/>
      <c r="W241" s="217"/>
    </row>
    <row r="242" spans="1:23">
      <c r="A242" s="217"/>
      <c r="B242" s="217"/>
      <c r="C242" s="217"/>
      <c r="D242" s="230"/>
      <c r="E242" s="231"/>
      <c r="F242" s="231"/>
      <c r="H242" s="217"/>
      <c r="V242" s="217"/>
      <c r="W242" s="217"/>
    </row>
    <row r="243" spans="1:23">
      <c r="A243" s="217"/>
      <c r="B243" s="217"/>
      <c r="C243" s="217"/>
      <c r="D243" s="230"/>
      <c r="E243" s="231"/>
      <c r="F243" s="231"/>
      <c r="H243" s="217"/>
      <c r="V243" s="217"/>
      <c r="W243" s="217"/>
    </row>
    <row r="244" spans="1:23">
      <c r="A244" s="217"/>
      <c r="B244" s="217"/>
      <c r="C244" s="217"/>
      <c r="D244" s="230"/>
      <c r="E244" s="231"/>
      <c r="F244" s="231"/>
      <c r="H244" s="217"/>
      <c r="V244" s="217"/>
      <c r="W244" s="217"/>
    </row>
    <row r="245" spans="1:23">
      <c r="A245" s="217"/>
      <c r="B245" s="217"/>
      <c r="C245" s="217"/>
      <c r="D245" s="230"/>
      <c r="E245" s="231"/>
      <c r="F245" s="231"/>
      <c r="H245" s="217"/>
      <c r="V245" s="217"/>
      <c r="W245" s="217"/>
    </row>
    <row r="246" spans="1:23">
      <c r="A246" s="217"/>
      <c r="B246" s="217"/>
      <c r="C246" s="217"/>
      <c r="D246" s="230"/>
      <c r="E246" s="231"/>
      <c r="F246" s="231"/>
      <c r="H246" s="217"/>
      <c r="V246" s="217"/>
      <c r="W246" s="217"/>
    </row>
    <row r="247" spans="1:23">
      <c r="A247" s="217"/>
      <c r="B247" s="217"/>
      <c r="C247" s="217"/>
      <c r="D247" s="230"/>
      <c r="E247" s="231"/>
      <c r="F247" s="231"/>
      <c r="H247" s="217"/>
      <c r="V247" s="217"/>
      <c r="W247" s="217"/>
    </row>
    <row r="248" spans="1:23">
      <c r="A248" s="217"/>
      <c r="B248" s="217"/>
      <c r="C248" s="217"/>
      <c r="D248" s="230"/>
      <c r="E248" s="231"/>
      <c r="F248" s="231"/>
      <c r="H248" s="217"/>
      <c r="V248" s="217"/>
      <c r="W248" s="217"/>
    </row>
    <row r="249" spans="1:23">
      <c r="A249" s="217"/>
      <c r="B249" s="217"/>
      <c r="C249" s="217"/>
      <c r="D249" s="230"/>
      <c r="E249" s="231"/>
      <c r="F249" s="231"/>
      <c r="H249" s="217"/>
      <c r="V249" s="217"/>
      <c r="W249" s="217"/>
    </row>
    <row r="250" spans="1:23">
      <c r="A250" s="217"/>
      <c r="B250" s="217"/>
      <c r="C250" s="217"/>
      <c r="D250" s="230"/>
      <c r="E250" s="231"/>
      <c r="F250" s="231"/>
      <c r="H250" s="217"/>
      <c r="V250" s="217"/>
      <c r="W250" s="217"/>
    </row>
    <row r="251" spans="1:23">
      <c r="A251" s="217"/>
      <c r="B251" s="217"/>
      <c r="C251" s="217"/>
      <c r="D251" s="230"/>
      <c r="E251" s="231"/>
      <c r="F251" s="231"/>
      <c r="H251" s="217"/>
      <c r="V251" s="217"/>
      <c r="W251" s="217"/>
    </row>
    <row r="252" spans="1:23">
      <c r="A252" s="217"/>
      <c r="B252" s="217"/>
      <c r="C252" s="217"/>
      <c r="D252" s="230"/>
      <c r="E252" s="231"/>
      <c r="F252" s="231"/>
      <c r="H252" s="217"/>
      <c r="V252" s="217"/>
      <c r="W252" s="217"/>
    </row>
    <row r="253" spans="1:23">
      <c r="A253" s="217"/>
      <c r="B253" s="217"/>
      <c r="C253" s="217"/>
      <c r="D253" s="230"/>
      <c r="E253" s="231"/>
      <c r="F253" s="231"/>
      <c r="H253" s="217"/>
      <c r="V253" s="217"/>
      <c r="W253" s="217"/>
    </row>
    <row r="254" spans="1:23">
      <c r="A254" s="217"/>
      <c r="B254" s="217"/>
      <c r="C254" s="217"/>
      <c r="D254" s="230"/>
      <c r="E254" s="231"/>
      <c r="F254" s="231"/>
      <c r="H254" s="217"/>
      <c r="V254" s="217"/>
      <c r="W254" s="217"/>
    </row>
    <row r="255" spans="1:23">
      <c r="A255" s="217"/>
      <c r="B255" s="217"/>
      <c r="C255" s="217"/>
      <c r="D255" s="230"/>
      <c r="E255" s="231"/>
      <c r="F255" s="231"/>
      <c r="H255" s="217"/>
      <c r="V255" s="217"/>
      <c r="W255" s="217"/>
    </row>
    <row r="256" spans="1:23">
      <c r="A256" s="217"/>
      <c r="B256" s="217"/>
      <c r="C256" s="217"/>
      <c r="D256" s="230"/>
      <c r="E256" s="231"/>
      <c r="F256" s="231"/>
      <c r="H256" s="217"/>
      <c r="V256" s="217"/>
      <c r="W256" s="217"/>
    </row>
    <row r="257" spans="1:23">
      <c r="A257" s="217"/>
      <c r="B257" s="217"/>
      <c r="C257" s="217"/>
      <c r="D257" s="230"/>
      <c r="E257" s="231"/>
      <c r="F257" s="231"/>
      <c r="H257" s="217"/>
      <c r="V257" s="217"/>
      <c r="W257" s="217"/>
    </row>
    <row r="258" spans="1:23">
      <c r="A258" s="217"/>
      <c r="B258" s="217"/>
      <c r="C258" s="217"/>
      <c r="D258" s="230"/>
      <c r="E258" s="231"/>
      <c r="F258" s="231"/>
      <c r="H258" s="217"/>
      <c r="V258" s="217"/>
      <c r="W258" s="217"/>
    </row>
    <row r="259" spans="1:23">
      <c r="A259" s="217"/>
      <c r="B259" s="217"/>
      <c r="C259" s="217"/>
      <c r="D259" s="230"/>
      <c r="E259" s="231"/>
      <c r="F259" s="231"/>
      <c r="H259" s="217"/>
      <c r="V259" s="217"/>
      <c r="W259" s="217"/>
    </row>
    <row r="260" spans="1:23">
      <c r="A260" s="217"/>
      <c r="B260" s="217"/>
      <c r="C260" s="217"/>
      <c r="D260" s="230"/>
      <c r="E260" s="231"/>
      <c r="F260" s="231"/>
      <c r="H260" s="217"/>
      <c r="V260" s="217"/>
      <c r="W260" s="217"/>
    </row>
    <row r="261" spans="1:23">
      <c r="A261" s="217"/>
      <c r="B261" s="217"/>
      <c r="C261" s="217"/>
      <c r="D261" s="230"/>
      <c r="E261" s="231"/>
      <c r="F261" s="231"/>
      <c r="H261" s="217"/>
      <c r="V261" s="217"/>
      <c r="W261" s="217"/>
    </row>
    <row r="262" spans="1:23">
      <c r="A262" s="217"/>
      <c r="B262" s="217"/>
      <c r="C262" s="217"/>
      <c r="D262" s="230"/>
      <c r="E262" s="231"/>
      <c r="F262" s="231"/>
      <c r="H262" s="217"/>
      <c r="V262" s="217"/>
      <c r="W262" s="217"/>
    </row>
    <row r="263" spans="1:23">
      <c r="A263" s="217"/>
      <c r="B263" s="217"/>
      <c r="C263" s="217"/>
      <c r="D263" s="230"/>
      <c r="E263" s="231"/>
      <c r="F263" s="231"/>
      <c r="H263" s="217"/>
      <c r="V263" s="217"/>
      <c r="W263" s="217"/>
    </row>
    <row r="264" spans="1:23">
      <c r="A264" s="217"/>
      <c r="B264" s="217"/>
      <c r="C264" s="217"/>
      <c r="D264" s="230"/>
      <c r="E264" s="231"/>
      <c r="F264" s="231"/>
      <c r="H264" s="217"/>
      <c r="V264" s="217"/>
      <c r="W264" s="217"/>
    </row>
    <row r="265" spans="1:23">
      <c r="A265" s="217"/>
      <c r="B265" s="217"/>
      <c r="C265" s="217"/>
      <c r="D265" s="230"/>
      <c r="E265" s="231"/>
      <c r="F265" s="231"/>
      <c r="H265" s="217"/>
      <c r="V265" s="217"/>
      <c r="W265" s="217"/>
    </row>
    <row r="266" spans="1:23">
      <c r="A266" s="217"/>
      <c r="B266" s="217"/>
      <c r="C266" s="217"/>
      <c r="D266" s="230"/>
      <c r="E266" s="231"/>
      <c r="F266" s="231"/>
      <c r="H266" s="217"/>
      <c r="V266" s="217"/>
      <c r="W266" s="217"/>
    </row>
    <row r="267" spans="1:23">
      <c r="A267" s="217"/>
      <c r="B267" s="217"/>
      <c r="C267" s="217"/>
      <c r="D267" s="230"/>
      <c r="E267" s="231"/>
      <c r="F267" s="231"/>
      <c r="H267" s="217"/>
      <c r="V267" s="217"/>
      <c r="W267" s="217"/>
    </row>
    <row r="268" spans="1:23">
      <c r="A268" s="217"/>
      <c r="B268" s="217"/>
      <c r="C268" s="217"/>
      <c r="D268" s="230"/>
      <c r="E268" s="231"/>
      <c r="F268" s="231"/>
      <c r="H268" s="217"/>
      <c r="V268" s="217"/>
      <c r="W268" s="217"/>
    </row>
    <row r="269" spans="1:23">
      <c r="A269" s="217"/>
      <c r="B269" s="217"/>
      <c r="C269" s="217"/>
      <c r="D269" s="230"/>
      <c r="E269" s="231"/>
      <c r="F269" s="231"/>
      <c r="H269" s="217"/>
      <c r="V269" s="217"/>
      <c r="W269" s="217"/>
    </row>
    <row r="270" spans="1:23">
      <c r="A270" s="217"/>
      <c r="B270" s="217"/>
      <c r="C270" s="217"/>
      <c r="D270" s="230"/>
      <c r="E270" s="231"/>
      <c r="F270" s="231"/>
      <c r="H270" s="217"/>
      <c r="V270" s="217"/>
      <c r="W270" s="217"/>
    </row>
    <row r="271" spans="1:23">
      <c r="A271" s="217"/>
      <c r="B271" s="217"/>
      <c r="C271" s="217"/>
      <c r="D271" s="230"/>
      <c r="E271" s="231"/>
      <c r="F271" s="231"/>
      <c r="H271" s="217"/>
      <c r="V271" s="217"/>
      <c r="W271" s="217"/>
    </row>
    <row r="272" spans="1:23">
      <c r="A272" s="217"/>
      <c r="B272" s="217"/>
      <c r="C272" s="217"/>
      <c r="D272" s="230"/>
      <c r="E272" s="231"/>
      <c r="F272" s="231"/>
      <c r="H272" s="217"/>
      <c r="V272" s="217"/>
      <c r="W272" s="217"/>
    </row>
    <row r="273" spans="1:23">
      <c r="A273" s="217"/>
      <c r="B273" s="217"/>
      <c r="C273" s="217"/>
      <c r="D273" s="230"/>
      <c r="E273" s="231"/>
      <c r="F273" s="231"/>
      <c r="H273" s="217"/>
      <c r="V273" s="217"/>
      <c r="W273" s="217"/>
    </row>
    <row r="274" spans="1:23">
      <c r="A274" s="217"/>
      <c r="B274" s="217"/>
      <c r="C274" s="217"/>
      <c r="D274" s="230"/>
      <c r="E274" s="231"/>
      <c r="F274" s="231"/>
      <c r="H274" s="217"/>
      <c r="V274" s="217"/>
      <c r="W274" s="217"/>
    </row>
    <row r="275" spans="1:23">
      <c r="A275" s="217"/>
      <c r="B275" s="217"/>
      <c r="C275" s="217"/>
      <c r="D275" s="230"/>
      <c r="E275" s="231"/>
      <c r="F275" s="231"/>
      <c r="H275" s="217"/>
      <c r="V275" s="217"/>
      <c r="W275" s="217"/>
    </row>
    <row r="276" spans="1:23">
      <c r="A276" s="217"/>
      <c r="B276" s="217"/>
      <c r="C276" s="217"/>
      <c r="D276" s="230"/>
      <c r="E276" s="231"/>
      <c r="F276" s="231"/>
      <c r="H276" s="217"/>
      <c r="V276" s="217"/>
      <c r="W276" s="217"/>
    </row>
    <row r="277" spans="1:23">
      <c r="A277" s="217"/>
      <c r="B277" s="217"/>
      <c r="C277" s="217"/>
      <c r="D277" s="230"/>
      <c r="E277" s="231"/>
      <c r="F277" s="231"/>
      <c r="H277" s="217"/>
      <c r="V277" s="217"/>
      <c r="W277" s="217"/>
    </row>
    <row r="278" spans="1:23">
      <c r="A278" s="217"/>
      <c r="B278" s="217"/>
      <c r="C278" s="217"/>
      <c r="D278" s="230"/>
      <c r="E278" s="231"/>
      <c r="F278" s="231"/>
      <c r="H278" s="217"/>
      <c r="V278" s="217"/>
      <c r="W278" s="217"/>
    </row>
    <row r="279" spans="1:23">
      <c r="A279" s="217"/>
      <c r="B279" s="217"/>
      <c r="C279" s="217"/>
      <c r="D279" s="230"/>
      <c r="E279" s="231"/>
      <c r="F279" s="231"/>
      <c r="H279" s="217"/>
      <c r="V279" s="217"/>
      <c r="W279" s="217"/>
    </row>
    <row r="280" spans="1:23">
      <c r="A280" s="217"/>
      <c r="B280" s="217"/>
      <c r="C280" s="217"/>
      <c r="D280" s="230"/>
      <c r="E280" s="231"/>
      <c r="F280" s="231"/>
      <c r="H280" s="217"/>
      <c r="V280" s="217"/>
      <c r="W280" s="217"/>
    </row>
    <row r="281" spans="1:23">
      <c r="A281" s="217"/>
      <c r="B281" s="217"/>
      <c r="C281" s="217"/>
      <c r="D281" s="230"/>
      <c r="E281" s="231"/>
      <c r="F281" s="231"/>
      <c r="H281" s="217"/>
      <c r="V281" s="217"/>
      <c r="W281" s="217"/>
    </row>
    <row r="282" spans="1:23">
      <c r="A282" s="217"/>
      <c r="B282" s="217"/>
      <c r="C282" s="217"/>
      <c r="D282" s="230"/>
      <c r="E282" s="231"/>
      <c r="F282" s="231"/>
      <c r="H282" s="217"/>
      <c r="V282" s="217"/>
      <c r="W282" s="217"/>
    </row>
    <row r="283" spans="1:23">
      <c r="A283" s="217"/>
      <c r="B283" s="217"/>
      <c r="C283" s="217"/>
      <c r="D283" s="230"/>
      <c r="E283" s="231"/>
      <c r="F283" s="231"/>
      <c r="H283" s="217"/>
      <c r="V283" s="217"/>
      <c r="W283" s="217"/>
    </row>
    <row r="284" spans="1:23">
      <c r="A284" s="217"/>
      <c r="B284" s="217"/>
      <c r="C284" s="217"/>
      <c r="D284" s="230"/>
      <c r="E284" s="231"/>
      <c r="F284" s="231"/>
      <c r="H284" s="217"/>
      <c r="V284" s="217"/>
      <c r="W284" s="217"/>
    </row>
    <row r="285" spans="1:23">
      <c r="A285" s="217"/>
      <c r="B285" s="217"/>
      <c r="C285" s="217"/>
      <c r="D285" s="230"/>
      <c r="E285" s="231"/>
      <c r="F285" s="231"/>
      <c r="H285" s="217"/>
      <c r="V285" s="217"/>
      <c r="W285" s="217"/>
    </row>
    <row r="286" spans="1:23">
      <c r="A286" s="217"/>
      <c r="B286" s="217"/>
      <c r="C286" s="217"/>
      <c r="D286" s="230"/>
      <c r="E286" s="231"/>
      <c r="F286" s="231"/>
      <c r="H286" s="217"/>
      <c r="V286" s="217"/>
      <c r="W286" s="217"/>
    </row>
    <row r="287" spans="1:23">
      <c r="A287" s="217"/>
      <c r="B287" s="217"/>
      <c r="C287" s="217"/>
      <c r="D287" s="230"/>
      <c r="E287" s="231"/>
      <c r="F287" s="231"/>
      <c r="H287" s="217"/>
      <c r="V287" s="217"/>
      <c r="W287" s="217"/>
    </row>
    <row r="288" spans="1:23">
      <c r="A288" s="217"/>
      <c r="B288" s="217"/>
      <c r="C288" s="217"/>
      <c r="D288" s="230"/>
      <c r="E288" s="231"/>
      <c r="F288" s="231"/>
      <c r="H288" s="217"/>
      <c r="V288" s="217"/>
      <c r="W288" s="217"/>
    </row>
    <row r="289" spans="1:23">
      <c r="A289" s="217"/>
      <c r="B289" s="217"/>
      <c r="C289" s="217"/>
      <c r="D289" s="230"/>
      <c r="E289" s="231"/>
      <c r="F289" s="231"/>
      <c r="H289" s="217"/>
      <c r="V289" s="217"/>
      <c r="W289" s="217"/>
    </row>
    <row r="290" spans="1:23">
      <c r="A290" s="217"/>
      <c r="B290" s="217"/>
      <c r="C290" s="217"/>
      <c r="D290" s="230"/>
      <c r="E290" s="231"/>
      <c r="F290" s="231"/>
      <c r="H290" s="217"/>
      <c r="V290" s="217"/>
      <c r="W290" s="217"/>
    </row>
    <row r="291" spans="1:23">
      <c r="A291" s="217"/>
      <c r="B291" s="217"/>
      <c r="C291" s="217"/>
      <c r="D291" s="230"/>
      <c r="E291" s="231"/>
      <c r="F291" s="231"/>
      <c r="H291" s="217"/>
      <c r="V291" s="217"/>
      <c r="W291" s="217"/>
    </row>
    <row r="292" spans="1:23">
      <c r="A292" s="217"/>
      <c r="B292" s="217"/>
      <c r="C292" s="217"/>
      <c r="D292" s="230"/>
      <c r="E292" s="231"/>
      <c r="F292" s="231"/>
      <c r="H292" s="217"/>
      <c r="V292" s="217"/>
      <c r="W292" s="217"/>
    </row>
    <row r="293" spans="1:23">
      <c r="A293" s="217"/>
      <c r="B293" s="217"/>
      <c r="C293" s="217"/>
      <c r="D293" s="230"/>
      <c r="E293" s="231"/>
      <c r="F293" s="231"/>
      <c r="H293" s="217"/>
      <c r="V293" s="217"/>
      <c r="W293" s="217"/>
    </row>
    <row r="294" spans="1:23">
      <c r="A294" s="217"/>
      <c r="B294" s="217"/>
      <c r="C294" s="217"/>
      <c r="D294" s="230"/>
      <c r="E294" s="231"/>
      <c r="F294" s="231"/>
      <c r="H294" s="217"/>
      <c r="V294" s="217"/>
      <c r="W294" s="217"/>
    </row>
    <row r="295" spans="1:23">
      <c r="A295" s="217"/>
      <c r="B295" s="217"/>
      <c r="C295" s="217"/>
      <c r="D295" s="230"/>
      <c r="E295" s="231"/>
      <c r="F295" s="231"/>
      <c r="H295" s="217"/>
      <c r="V295" s="217"/>
      <c r="W295" s="217"/>
    </row>
    <row r="296" spans="1:23">
      <c r="A296" s="217"/>
      <c r="B296" s="217"/>
      <c r="C296" s="217"/>
      <c r="D296" s="230"/>
      <c r="E296" s="231"/>
      <c r="F296" s="231"/>
      <c r="H296" s="217"/>
      <c r="V296" s="217"/>
      <c r="W296" s="217"/>
    </row>
    <row r="297" spans="1:23">
      <c r="A297" s="217"/>
      <c r="B297" s="217"/>
      <c r="C297" s="217"/>
      <c r="D297" s="230"/>
      <c r="E297" s="231"/>
      <c r="F297" s="231"/>
      <c r="H297" s="217"/>
      <c r="V297" s="217"/>
      <c r="W297" s="217"/>
    </row>
    <row r="298" spans="1:23">
      <c r="A298" s="217"/>
      <c r="B298" s="217"/>
      <c r="C298" s="217"/>
      <c r="D298" s="230"/>
      <c r="E298" s="231"/>
      <c r="F298" s="231"/>
      <c r="H298" s="217"/>
      <c r="V298" s="217"/>
      <c r="W298" s="217"/>
    </row>
    <row r="299" spans="1:23">
      <c r="A299" s="217"/>
      <c r="B299" s="217"/>
      <c r="C299" s="217"/>
      <c r="D299" s="230"/>
      <c r="E299" s="231"/>
      <c r="F299" s="231"/>
      <c r="H299" s="217"/>
      <c r="V299" s="217"/>
      <c r="W299" s="217"/>
    </row>
    <row r="300" spans="1:23">
      <c r="A300" s="217"/>
      <c r="B300" s="217"/>
      <c r="C300" s="217"/>
      <c r="D300" s="230"/>
      <c r="E300" s="231"/>
      <c r="F300" s="231"/>
      <c r="H300" s="217"/>
      <c r="V300" s="217"/>
      <c r="W300" s="217"/>
    </row>
    <row r="301" spans="1:23">
      <c r="A301" s="217"/>
      <c r="B301" s="217"/>
      <c r="C301" s="217"/>
      <c r="D301" s="230"/>
      <c r="E301" s="231"/>
      <c r="F301" s="231"/>
      <c r="H301" s="217"/>
      <c r="V301" s="217"/>
      <c r="W301" s="217"/>
    </row>
    <row r="302" spans="1:23">
      <c r="A302" s="217"/>
      <c r="B302" s="217"/>
      <c r="C302" s="217"/>
      <c r="D302" s="230"/>
      <c r="E302" s="231"/>
      <c r="F302" s="231"/>
      <c r="H302" s="217"/>
      <c r="V302" s="217"/>
      <c r="W302" s="217"/>
    </row>
    <row r="303" spans="1:23">
      <c r="A303" s="217"/>
      <c r="B303" s="217"/>
      <c r="C303" s="217"/>
      <c r="D303" s="230"/>
      <c r="E303" s="231"/>
      <c r="F303" s="231"/>
      <c r="H303" s="217"/>
      <c r="V303" s="217"/>
      <c r="W303" s="217"/>
    </row>
    <row r="304" spans="1:23">
      <c r="A304" s="217"/>
      <c r="B304" s="217"/>
      <c r="C304" s="217"/>
      <c r="D304" s="230"/>
      <c r="E304" s="231"/>
      <c r="F304" s="231"/>
      <c r="H304" s="217"/>
      <c r="V304" s="217"/>
      <c r="W304" s="217"/>
    </row>
    <row r="305" spans="1:23">
      <c r="A305" s="217"/>
      <c r="B305" s="217"/>
      <c r="C305" s="217"/>
      <c r="D305" s="230"/>
      <c r="E305" s="231"/>
      <c r="F305" s="231"/>
      <c r="H305" s="217"/>
      <c r="V305" s="217"/>
      <c r="W305" s="217"/>
    </row>
    <row r="306" spans="1:23">
      <c r="A306" s="217"/>
      <c r="B306" s="217"/>
      <c r="C306" s="217"/>
      <c r="D306" s="230"/>
      <c r="E306" s="231"/>
      <c r="F306" s="231"/>
      <c r="H306" s="217"/>
      <c r="V306" s="217"/>
      <c r="W306" s="217"/>
    </row>
    <row r="307" spans="1:23">
      <c r="A307" s="217"/>
      <c r="B307" s="217"/>
      <c r="C307" s="217"/>
      <c r="D307" s="230"/>
      <c r="E307" s="231"/>
      <c r="F307" s="231"/>
      <c r="H307" s="217"/>
      <c r="V307" s="217"/>
      <c r="W307" s="217"/>
    </row>
    <row r="308" spans="1:23">
      <c r="A308" s="217"/>
      <c r="B308" s="217"/>
      <c r="C308" s="217"/>
      <c r="D308" s="230"/>
      <c r="E308" s="231"/>
      <c r="F308" s="231"/>
      <c r="H308" s="217"/>
      <c r="V308" s="217"/>
      <c r="W308" s="217"/>
    </row>
    <row r="309" spans="1:23">
      <c r="A309" s="217"/>
      <c r="B309" s="217"/>
      <c r="C309" s="217"/>
      <c r="D309" s="230"/>
      <c r="E309" s="231"/>
      <c r="F309" s="231"/>
      <c r="H309" s="217"/>
      <c r="V309" s="217"/>
      <c r="W309" s="217"/>
    </row>
    <row r="310" spans="1:23">
      <c r="A310" s="217"/>
      <c r="B310" s="217"/>
      <c r="C310" s="217"/>
      <c r="D310" s="230"/>
      <c r="E310" s="231"/>
      <c r="F310" s="231"/>
      <c r="H310" s="217"/>
      <c r="V310" s="217"/>
      <c r="W310" s="217"/>
    </row>
    <row r="311" spans="1:23">
      <c r="A311" s="217"/>
      <c r="B311" s="217"/>
      <c r="C311" s="217"/>
      <c r="D311" s="230"/>
      <c r="E311" s="231"/>
      <c r="F311" s="231"/>
      <c r="H311" s="217"/>
      <c r="V311" s="217"/>
      <c r="W311" s="217"/>
    </row>
    <row r="312" spans="1:23">
      <c r="A312" s="217"/>
      <c r="B312" s="217"/>
      <c r="C312" s="217"/>
      <c r="D312" s="230"/>
      <c r="E312" s="231"/>
      <c r="F312" s="231"/>
      <c r="H312" s="217"/>
      <c r="V312" s="217"/>
      <c r="W312" s="217"/>
    </row>
    <row r="313" spans="1:23">
      <c r="A313" s="217"/>
      <c r="B313" s="217"/>
      <c r="C313" s="217"/>
      <c r="D313" s="230"/>
      <c r="E313" s="231"/>
      <c r="F313" s="231"/>
      <c r="H313" s="217"/>
      <c r="V313" s="217"/>
      <c r="W313" s="217"/>
    </row>
    <row r="314" spans="1:23">
      <c r="A314" s="217"/>
      <c r="B314" s="217"/>
      <c r="C314" s="217"/>
      <c r="D314" s="230"/>
      <c r="E314" s="231"/>
      <c r="F314" s="231"/>
      <c r="H314" s="217"/>
      <c r="V314" s="217"/>
      <c r="W314" s="217"/>
    </row>
    <row r="315" spans="1:23">
      <c r="A315" s="217"/>
      <c r="B315" s="217"/>
      <c r="C315" s="217"/>
      <c r="D315" s="230"/>
      <c r="E315" s="231"/>
      <c r="F315" s="231"/>
      <c r="H315" s="217"/>
      <c r="V315" s="217"/>
      <c r="W315" s="217"/>
    </row>
    <row r="316" spans="1:23">
      <c r="A316" s="217"/>
      <c r="B316" s="217"/>
      <c r="C316" s="217"/>
      <c r="D316" s="230"/>
      <c r="E316" s="231"/>
      <c r="F316" s="231"/>
      <c r="H316" s="217"/>
      <c r="V316" s="217"/>
      <c r="W316" s="217"/>
    </row>
    <row r="317" spans="1:23">
      <c r="A317" s="217"/>
      <c r="B317" s="217"/>
      <c r="C317" s="217"/>
      <c r="D317" s="230"/>
      <c r="E317" s="231"/>
      <c r="F317" s="231"/>
      <c r="H317" s="217"/>
      <c r="V317" s="217"/>
      <c r="W317" s="217"/>
    </row>
    <row r="318" spans="1:23">
      <c r="A318" s="217"/>
      <c r="B318" s="217"/>
      <c r="C318" s="217"/>
      <c r="D318" s="230"/>
      <c r="E318" s="231"/>
      <c r="F318" s="231"/>
      <c r="H318" s="217"/>
      <c r="V318" s="217"/>
      <c r="W318" s="217"/>
    </row>
    <row r="319" spans="1:23">
      <c r="A319" s="217"/>
      <c r="B319" s="217"/>
      <c r="C319" s="217"/>
      <c r="D319" s="230"/>
      <c r="E319" s="231"/>
      <c r="F319" s="231"/>
      <c r="H319" s="217"/>
      <c r="V319" s="217"/>
      <c r="W319" s="217"/>
    </row>
    <row r="320" spans="1:23">
      <c r="A320" s="217"/>
      <c r="B320" s="217"/>
      <c r="C320" s="217"/>
      <c r="D320" s="230"/>
      <c r="E320" s="231"/>
      <c r="F320" s="231"/>
      <c r="H320" s="217"/>
      <c r="V320" s="217"/>
      <c r="W320" s="217"/>
    </row>
    <row r="321" spans="1:23">
      <c r="A321" s="217"/>
      <c r="B321" s="217"/>
      <c r="C321" s="217"/>
      <c r="D321" s="230"/>
      <c r="E321" s="231"/>
      <c r="F321" s="231"/>
      <c r="H321" s="217"/>
      <c r="V321" s="217"/>
      <c r="W321" s="217"/>
    </row>
    <row r="322" spans="1:23">
      <c r="A322" s="217"/>
      <c r="B322" s="217"/>
      <c r="C322" s="217"/>
      <c r="D322" s="230"/>
      <c r="E322" s="231"/>
      <c r="F322" s="231"/>
      <c r="H322" s="217"/>
      <c r="V322" s="217"/>
      <c r="W322" s="217"/>
    </row>
    <row r="323" spans="1:23">
      <c r="A323" s="217"/>
      <c r="B323" s="217"/>
      <c r="C323" s="217"/>
      <c r="D323" s="230"/>
      <c r="E323" s="231"/>
      <c r="F323" s="231"/>
      <c r="H323" s="217"/>
      <c r="V323" s="217"/>
      <c r="W323" s="217"/>
    </row>
    <row r="324" spans="1:23">
      <c r="A324" s="217"/>
      <c r="B324" s="217"/>
      <c r="C324" s="217"/>
      <c r="D324" s="230"/>
      <c r="E324" s="231"/>
      <c r="F324" s="231"/>
      <c r="H324" s="217"/>
      <c r="V324" s="217"/>
      <c r="W324" s="217"/>
    </row>
    <row r="325" spans="1:23">
      <c r="A325" s="217"/>
      <c r="B325" s="217"/>
      <c r="C325" s="217"/>
      <c r="D325" s="230"/>
      <c r="E325" s="231"/>
      <c r="F325" s="231"/>
      <c r="H325" s="217"/>
      <c r="V325" s="217"/>
      <c r="W325" s="217"/>
    </row>
    <row r="326" spans="1:23">
      <c r="A326" s="217"/>
      <c r="B326" s="217"/>
      <c r="C326" s="217"/>
      <c r="D326" s="230"/>
      <c r="E326" s="231"/>
      <c r="F326" s="231"/>
      <c r="H326" s="217"/>
      <c r="V326" s="217"/>
      <c r="W326" s="217"/>
    </row>
    <row r="327" spans="1:23">
      <c r="A327" s="217"/>
      <c r="B327" s="217"/>
      <c r="C327" s="217"/>
      <c r="D327" s="230"/>
      <c r="E327" s="231"/>
      <c r="F327" s="231"/>
      <c r="H327" s="217"/>
      <c r="V327" s="217"/>
      <c r="W327" s="217"/>
    </row>
    <row r="328" spans="1:23">
      <c r="A328" s="217"/>
      <c r="B328" s="217"/>
      <c r="C328" s="217"/>
      <c r="D328" s="230"/>
      <c r="E328" s="231"/>
      <c r="F328" s="231"/>
      <c r="H328" s="217"/>
      <c r="V328" s="217"/>
      <c r="W328" s="217"/>
    </row>
    <row r="329" spans="1:23">
      <c r="A329" s="217"/>
      <c r="B329" s="217"/>
      <c r="C329" s="217"/>
      <c r="D329" s="230"/>
      <c r="E329" s="231"/>
      <c r="F329" s="231"/>
      <c r="H329" s="217"/>
      <c r="V329" s="217"/>
      <c r="W329" s="217"/>
    </row>
    <row r="330" spans="1:23">
      <c r="A330" s="217"/>
      <c r="B330" s="217"/>
      <c r="C330" s="217"/>
      <c r="D330" s="230"/>
      <c r="E330" s="231"/>
      <c r="F330" s="231"/>
      <c r="H330" s="217"/>
      <c r="V330" s="217"/>
      <c r="W330" s="217"/>
    </row>
    <row r="331" spans="1:23">
      <c r="A331" s="217"/>
      <c r="B331" s="217"/>
      <c r="C331" s="217"/>
      <c r="D331" s="230"/>
      <c r="E331" s="231"/>
      <c r="F331" s="231"/>
      <c r="H331" s="217"/>
      <c r="V331" s="217"/>
      <c r="W331" s="217"/>
    </row>
    <row r="332" spans="1:23">
      <c r="A332" s="217"/>
      <c r="B332" s="217"/>
      <c r="C332" s="217"/>
      <c r="D332" s="230"/>
      <c r="E332" s="231"/>
      <c r="F332" s="231"/>
      <c r="H332" s="217"/>
      <c r="V332" s="217"/>
      <c r="W332" s="217"/>
    </row>
    <row r="333" spans="1:23">
      <c r="A333" s="217"/>
      <c r="B333" s="217"/>
      <c r="C333" s="217"/>
      <c r="D333" s="230"/>
      <c r="E333" s="231"/>
      <c r="F333" s="231"/>
      <c r="H333" s="217"/>
      <c r="V333" s="217"/>
      <c r="W333" s="217"/>
    </row>
    <row r="334" spans="1:23">
      <c r="A334" s="217"/>
      <c r="B334" s="217"/>
      <c r="C334" s="217"/>
      <c r="D334" s="230"/>
      <c r="E334" s="231"/>
      <c r="F334" s="231"/>
      <c r="H334" s="217"/>
      <c r="V334" s="217"/>
      <c r="W334" s="217"/>
    </row>
    <row r="335" spans="1:23">
      <c r="A335" s="217"/>
      <c r="B335" s="217"/>
      <c r="C335" s="217"/>
      <c r="D335" s="230"/>
      <c r="E335" s="231"/>
      <c r="F335" s="231"/>
      <c r="H335" s="217"/>
      <c r="V335" s="217"/>
      <c r="W335" s="217"/>
    </row>
    <row r="336" spans="1:23">
      <c r="A336" s="217"/>
      <c r="B336" s="217"/>
      <c r="C336" s="217"/>
      <c r="D336" s="230"/>
      <c r="E336" s="231"/>
      <c r="F336" s="231"/>
      <c r="H336" s="217"/>
      <c r="V336" s="217"/>
      <c r="W336" s="217"/>
    </row>
    <row r="337" spans="1:23">
      <c r="A337" s="217"/>
      <c r="B337" s="217"/>
      <c r="C337" s="217"/>
      <c r="D337" s="230"/>
      <c r="E337" s="231"/>
      <c r="F337" s="231"/>
      <c r="H337" s="217"/>
      <c r="V337" s="217"/>
      <c r="W337" s="217"/>
    </row>
    <row r="338" spans="1:23">
      <c r="A338" s="217"/>
      <c r="B338" s="217"/>
      <c r="C338" s="217"/>
      <c r="D338" s="230"/>
      <c r="E338" s="231"/>
      <c r="F338" s="231"/>
      <c r="H338" s="217"/>
      <c r="V338" s="217"/>
      <c r="W338" s="217"/>
    </row>
    <row r="339" spans="1:23">
      <c r="A339" s="217"/>
      <c r="B339" s="217"/>
      <c r="C339" s="217"/>
      <c r="D339" s="230"/>
      <c r="E339" s="231"/>
      <c r="F339" s="231"/>
      <c r="H339" s="217"/>
      <c r="V339" s="217"/>
      <c r="W339" s="217"/>
    </row>
    <row r="340" spans="1:23">
      <c r="A340" s="217"/>
      <c r="B340" s="217"/>
      <c r="C340" s="217"/>
      <c r="D340" s="230"/>
      <c r="E340" s="231"/>
      <c r="F340" s="231"/>
      <c r="H340" s="217"/>
      <c r="V340" s="217"/>
      <c r="W340" s="217"/>
    </row>
    <row r="341" spans="1:23">
      <c r="A341" s="217"/>
      <c r="B341" s="217"/>
      <c r="C341" s="217"/>
      <c r="D341" s="230"/>
      <c r="E341" s="231"/>
      <c r="F341" s="231"/>
      <c r="H341" s="217"/>
      <c r="V341" s="217"/>
      <c r="W341" s="217"/>
    </row>
    <row r="342" spans="1:23">
      <c r="A342" s="217"/>
      <c r="B342" s="217"/>
      <c r="C342" s="217"/>
      <c r="D342" s="230"/>
      <c r="E342" s="231"/>
      <c r="F342" s="231"/>
      <c r="H342" s="217"/>
      <c r="V342" s="217"/>
      <c r="W342" s="217"/>
    </row>
    <row r="343" spans="1:23">
      <c r="A343" s="217"/>
      <c r="B343" s="217"/>
      <c r="C343" s="217"/>
      <c r="D343" s="230"/>
      <c r="E343" s="231"/>
      <c r="F343" s="231"/>
      <c r="H343" s="217"/>
      <c r="V343" s="217"/>
      <c r="W343" s="217"/>
    </row>
    <row r="344" spans="1:23">
      <c r="A344" s="217"/>
      <c r="B344" s="217"/>
      <c r="C344" s="217"/>
      <c r="D344" s="230"/>
      <c r="E344" s="231"/>
      <c r="F344" s="231"/>
      <c r="H344" s="217"/>
      <c r="V344" s="217"/>
      <c r="W344" s="217"/>
    </row>
    <row r="345" spans="1:23">
      <c r="A345" s="217"/>
      <c r="B345" s="217"/>
      <c r="C345" s="217"/>
      <c r="D345" s="230"/>
      <c r="E345" s="231"/>
      <c r="F345" s="231"/>
      <c r="H345" s="217"/>
      <c r="V345" s="217"/>
      <c r="W345" s="217"/>
    </row>
    <row r="346" spans="1:23">
      <c r="A346" s="217"/>
      <c r="B346" s="217"/>
      <c r="C346" s="217"/>
      <c r="D346" s="230"/>
      <c r="E346" s="231"/>
      <c r="F346" s="231"/>
      <c r="H346" s="217"/>
      <c r="V346" s="217"/>
      <c r="W346" s="217"/>
    </row>
    <row r="347" spans="1:23">
      <c r="A347" s="217"/>
      <c r="B347" s="217"/>
      <c r="C347" s="217"/>
      <c r="D347" s="230"/>
      <c r="E347" s="231"/>
      <c r="F347" s="231"/>
      <c r="H347" s="217"/>
      <c r="V347" s="217"/>
      <c r="W347" s="217"/>
    </row>
    <row r="348" spans="1:23">
      <c r="A348" s="217"/>
      <c r="B348" s="217"/>
      <c r="C348" s="217"/>
      <c r="D348" s="230"/>
      <c r="E348" s="231"/>
      <c r="F348" s="231"/>
      <c r="H348" s="217"/>
      <c r="V348" s="217"/>
      <c r="W348" s="217"/>
    </row>
    <row r="349" spans="1:23">
      <c r="A349" s="217"/>
      <c r="B349" s="217"/>
      <c r="C349" s="217"/>
      <c r="D349" s="230"/>
      <c r="E349" s="231"/>
      <c r="F349" s="231"/>
      <c r="H349" s="217"/>
      <c r="V349" s="217"/>
      <c r="W349" s="217"/>
    </row>
    <row r="350" spans="1:23">
      <c r="A350" s="217"/>
      <c r="B350" s="217"/>
      <c r="C350" s="217"/>
      <c r="D350" s="230"/>
      <c r="E350" s="231"/>
      <c r="F350" s="231"/>
      <c r="H350" s="217"/>
      <c r="V350" s="217"/>
      <c r="W350" s="217"/>
    </row>
    <row r="351" spans="1:23">
      <c r="A351" s="217"/>
      <c r="B351" s="217"/>
      <c r="C351" s="217"/>
      <c r="D351" s="230"/>
      <c r="E351" s="231"/>
      <c r="F351" s="231"/>
      <c r="H351" s="217"/>
      <c r="V351" s="217"/>
      <c r="W351" s="217"/>
    </row>
    <row r="352" spans="1:23">
      <c r="A352" s="217"/>
      <c r="B352" s="217"/>
      <c r="C352" s="217"/>
      <c r="D352" s="230"/>
      <c r="E352" s="231"/>
      <c r="F352" s="231"/>
      <c r="H352" s="217"/>
      <c r="V352" s="217"/>
      <c r="W352" s="217"/>
    </row>
    <row r="353" spans="1:23">
      <c r="A353" s="217"/>
      <c r="B353" s="217"/>
      <c r="C353" s="217"/>
      <c r="D353" s="230"/>
      <c r="E353" s="231"/>
      <c r="F353" s="231"/>
      <c r="H353" s="217"/>
      <c r="V353" s="217"/>
      <c r="W353" s="217"/>
    </row>
    <row r="354" spans="1:23">
      <c r="A354" s="217"/>
      <c r="B354" s="217"/>
      <c r="C354" s="217"/>
      <c r="D354" s="230"/>
      <c r="E354" s="231"/>
      <c r="F354" s="231"/>
      <c r="H354" s="217"/>
      <c r="V354" s="217"/>
      <c r="W354" s="217"/>
    </row>
    <row r="355" spans="1:23">
      <c r="A355" s="217"/>
      <c r="B355" s="217"/>
      <c r="C355" s="217"/>
      <c r="D355" s="230"/>
      <c r="E355" s="231"/>
      <c r="F355" s="231"/>
      <c r="H355" s="217"/>
      <c r="V355" s="217"/>
      <c r="W355" s="217"/>
    </row>
    <row r="356" spans="1:23">
      <c r="A356" s="217"/>
      <c r="B356" s="217"/>
      <c r="C356" s="217"/>
      <c r="D356" s="230"/>
      <c r="E356" s="231"/>
      <c r="F356" s="231"/>
      <c r="H356" s="217"/>
      <c r="V356" s="217"/>
      <c r="W356" s="217"/>
    </row>
    <row r="357" spans="1:23">
      <c r="A357" s="217"/>
      <c r="B357" s="217"/>
      <c r="C357" s="217"/>
      <c r="D357" s="230"/>
      <c r="E357" s="231"/>
      <c r="F357" s="231"/>
      <c r="H357" s="217"/>
      <c r="V357" s="217"/>
      <c r="W357" s="217"/>
    </row>
    <row r="358" spans="1:23">
      <c r="A358" s="217"/>
      <c r="B358" s="217"/>
      <c r="C358" s="217"/>
      <c r="D358" s="230"/>
      <c r="E358" s="231"/>
      <c r="F358" s="231"/>
      <c r="H358" s="217"/>
      <c r="V358" s="217"/>
      <c r="W358" s="217"/>
    </row>
    <row r="359" spans="1:23">
      <c r="A359" s="217"/>
      <c r="B359" s="217"/>
      <c r="C359" s="217"/>
      <c r="D359" s="230"/>
      <c r="E359" s="231"/>
      <c r="F359" s="231"/>
      <c r="H359" s="217"/>
      <c r="V359" s="217"/>
      <c r="W359" s="217"/>
    </row>
    <row r="360" spans="1:23">
      <c r="A360" s="217"/>
      <c r="B360" s="217"/>
      <c r="C360" s="217"/>
      <c r="D360" s="230"/>
      <c r="E360" s="231"/>
      <c r="F360" s="231"/>
      <c r="H360" s="217"/>
      <c r="V360" s="217"/>
      <c r="W360" s="217"/>
    </row>
    <row r="361" spans="1:23">
      <c r="A361" s="217"/>
      <c r="B361" s="217"/>
      <c r="C361" s="217"/>
      <c r="D361" s="230"/>
      <c r="E361" s="231"/>
      <c r="F361" s="231"/>
      <c r="H361" s="217"/>
      <c r="V361" s="217"/>
      <c r="W361" s="217"/>
    </row>
    <row r="362" spans="1:23">
      <c r="A362" s="217"/>
      <c r="B362" s="217"/>
      <c r="C362" s="217"/>
      <c r="D362" s="230"/>
      <c r="E362" s="231"/>
      <c r="F362" s="231"/>
      <c r="H362" s="217"/>
      <c r="V362" s="217"/>
      <c r="W362" s="217"/>
    </row>
    <row r="363" spans="1:23">
      <c r="A363" s="217"/>
      <c r="B363" s="217"/>
      <c r="C363" s="217"/>
      <c r="D363" s="230"/>
      <c r="E363" s="231"/>
      <c r="F363" s="231"/>
      <c r="H363" s="217"/>
      <c r="V363" s="217"/>
      <c r="W363" s="217"/>
    </row>
    <row r="364" spans="1:23">
      <c r="A364" s="217"/>
      <c r="B364" s="217"/>
      <c r="C364" s="217"/>
      <c r="D364" s="230"/>
      <c r="E364" s="231"/>
      <c r="F364" s="231"/>
      <c r="H364" s="217"/>
      <c r="V364" s="217"/>
      <c r="W364" s="217"/>
    </row>
    <row r="365" spans="1:23">
      <c r="A365" s="217"/>
      <c r="B365" s="217"/>
      <c r="C365" s="217"/>
      <c r="D365" s="230"/>
      <c r="E365" s="231"/>
      <c r="F365" s="231"/>
      <c r="H365" s="217"/>
      <c r="V365" s="217"/>
      <c r="W365" s="217"/>
    </row>
    <row r="366" spans="1:23">
      <c r="A366" s="217"/>
      <c r="B366" s="217"/>
      <c r="C366" s="217"/>
      <c r="D366" s="230"/>
      <c r="E366" s="231"/>
      <c r="F366" s="231"/>
      <c r="H366" s="217"/>
      <c r="V366" s="217"/>
      <c r="W366" s="217"/>
    </row>
    <row r="367" spans="1:23">
      <c r="A367" s="217"/>
      <c r="B367" s="217"/>
      <c r="C367" s="217"/>
      <c r="D367" s="230"/>
      <c r="E367" s="231"/>
      <c r="F367" s="231"/>
      <c r="H367" s="217"/>
      <c r="V367" s="217"/>
      <c r="W367" s="217"/>
    </row>
    <row r="368" spans="1:23">
      <c r="A368" s="217"/>
      <c r="B368" s="217"/>
      <c r="C368" s="217"/>
      <c r="D368" s="230"/>
      <c r="E368" s="231"/>
      <c r="F368" s="231"/>
      <c r="H368" s="217"/>
      <c r="V368" s="217"/>
      <c r="W368" s="217"/>
    </row>
    <row r="369" spans="1:23">
      <c r="A369" s="217"/>
      <c r="B369" s="217"/>
      <c r="C369" s="217"/>
      <c r="D369" s="230"/>
      <c r="E369" s="231"/>
      <c r="F369" s="231"/>
      <c r="H369" s="217"/>
      <c r="V369" s="217"/>
      <c r="W369" s="217"/>
    </row>
    <row r="370" spans="1:23">
      <c r="A370" s="217"/>
      <c r="B370" s="217"/>
      <c r="C370" s="217"/>
      <c r="D370" s="230"/>
      <c r="E370" s="231"/>
      <c r="F370" s="231"/>
      <c r="H370" s="217"/>
      <c r="V370" s="217"/>
      <c r="W370" s="217"/>
    </row>
    <row r="371" spans="1:23">
      <c r="A371" s="217"/>
      <c r="B371" s="217"/>
      <c r="C371" s="217"/>
      <c r="D371" s="230"/>
      <c r="E371" s="231"/>
      <c r="F371" s="231"/>
      <c r="H371" s="217"/>
      <c r="V371" s="217"/>
      <c r="W371" s="217"/>
    </row>
    <row r="372" spans="1:23">
      <c r="A372" s="217"/>
      <c r="B372" s="217"/>
      <c r="C372" s="217"/>
      <c r="D372" s="230"/>
      <c r="E372" s="231"/>
      <c r="F372" s="231"/>
      <c r="H372" s="217"/>
      <c r="V372" s="217"/>
      <c r="W372" s="217"/>
    </row>
    <row r="373" spans="1:23">
      <c r="A373" s="217"/>
      <c r="B373" s="217"/>
      <c r="C373" s="217"/>
      <c r="D373" s="230"/>
      <c r="E373" s="231"/>
      <c r="F373" s="231"/>
      <c r="H373" s="217"/>
      <c r="V373" s="217"/>
      <c r="W373" s="217"/>
    </row>
    <row r="374" spans="1:23">
      <c r="A374" s="217"/>
      <c r="B374" s="217"/>
      <c r="C374" s="217"/>
      <c r="D374" s="230"/>
      <c r="E374" s="231"/>
      <c r="F374" s="231"/>
      <c r="H374" s="217"/>
      <c r="V374" s="217"/>
      <c r="W374" s="217"/>
    </row>
    <row r="375" spans="1:23">
      <c r="A375" s="217"/>
      <c r="B375" s="217"/>
      <c r="C375" s="217"/>
      <c r="D375" s="230"/>
      <c r="E375" s="231"/>
      <c r="F375" s="231"/>
      <c r="H375" s="217"/>
      <c r="V375" s="217"/>
      <c r="W375" s="217"/>
    </row>
    <row r="376" spans="1:23">
      <c r="A376" s="217"/>
      <c r="B376" s="217"/>
      <c r="C376" s="217"/>
      <c r="D376" s="230"/>
      <c r="E376" s="231"/>
      <c r="F376" s="231"/>
      <c r="H376" s="217"/>
      <c r="V376" s="217"/>
      <c r="W376" s="217"/>
    </row>
    <row r="377" spans="1:23">
      <c r="A377" s="217"/>
      <c r="B377" s="217"/>
      <c r="C377" s="217"/>
      <c r="D377" s="230"/>
      <c r="E377" s="231"/>
      <c r="F377" s="231"/>
      <c r="H377" s="217"/>
      <c r="V377" s="217"/>
      <c r="W377" s="217"/>
    </row>
    <row r="378" spans="1:23">
      <c r="A378" s="217"/>
      <c r="B378" s="217"/>
      <c r="C378" s="217"/>
      <c r="D378" s="230"/>
      <c r="E378" s="231"/>
      <c r="F378" s="231"/>
      <c r="H378" s="217"/>
      <c r="V378" s="217"/>
      <c r="W378" s="217"/>
    </row>
    <row r="379" spans="1:23">
      <c r="A379" s="217"/>
      <c r="B379" s="217"/>
      <c r="C379" s="217"/>
      <c r="D379" s="230"/>
      <c r="E379" s="231"/>
      <c r="F379" s="231"/>
      <c r="H379" s="217"/>
      <c r="V379" s="217"/>
      <c r="W379" s="217"/>
    </row>
    <row r="380" spans="1:23">
      <c r="A380" s="217"/>
      <c r="B380" s="217"/>
      <c r="C380" s="217"/>
      <c r="D380" s="230"/>
      <c r="E380" s="231"/>
      <c r="F380" s="231"/>
      <c r="H380" s="217"/>
      <c r="V380" s="217"/>
      <c r="W380" s="217"/>
    </row>
    <row r="381" spans="1:23">
      <c r="A381" s="217"/>
      <c r="B381" s="217"/>
      <c r="C381" s="217"/>
      <c r="D381" s="230"/>
      <c r="E381" s="231"/>
      <c r="F381" s="231"/>
      <c r="H381" s="217"/>
      <c r="V381" s="217"/>
      <c r="W381" s="217"/>
    </row>
    <row r="382" spans="1:23">
      <c r="A382" s="217"/>
      <c r="B382" s="217"/>
      <c r="C382" s="217"/>
      <c r="D382" s="230"/>
      <c r="E382" s="231"/>
      <c r="F382" s="231"/>
      <c r="H382" s="217"/>
      <c r="V382" s="217"/>
      <c r="W382" s="217"/>
    </row>
    <row r="383" spans="1:23">
      <c r="A383" s="217"/>
      <c r="B383" s="217"/>
      <c r="C383" s="217"/>
      <c r="D383" s="230"/>
      <c r="E383" s="231"/>
      <c r="F383" s="231"/>
      <c r="H383" s="217"/>
      <c r="V383" s="217"/>
      <c r="W383" s="217"/>
    </row>
    <row r="384" spans="1:23">
      <c r="A384" s="217"/>
      <c r="B384" s="217"/>
      <c r="C384" s="217"/>
      <c r="D384" s="230"/>
      <c r="E384" s="231"/>
      <c r="F384" s="231"/>
      <c r="H384" s="217"/>
      <c r="V384" s="217"/>
      <c r="W384" s="217"/>
    </row>
    <row r="385" spans="1:23">
      <c r="A385" s="217"/>
      <c r="B385" s="217"/>
      <c r="C385" s="217"/>
      <c r="D385" s="230"/>
      <c r="E385" s="231"/>
      <c r="F385" s="231"/>
      <c r="H385" s="217"/>
      <c r="V385" s="217"/>
      <c r="W385" s="217"/>
    </row>
    <row r="386" spans="1:23">
      <c r="A386" s="217"/>
      <c r="B386" s="217"/>
      <c r="C386" s="217"/>
      <c r="D386" s="230"/>
      <c r="E386" s="231"/>
      <c r="F386" s="231"/>
      <c r="H386" s="217"/>
      <c r="V386" s="217"/>
      <c r="W386" s="217"/>
    </row>
    <row r="387" spans="1:23">
      <c r="A387" s="217"/>
      <c r="B387" s="217"/>
      <c r="C387" s="217"/>
      <c r="D387" s="230"/>
      <c r="E387" s="231"/>
      <c r="F387" s="231"/>
      <c r="H387" s="217"/>
      <c r="V387" s="217"/>
      <c r="W387" s="217"/>
    </row>
    <row r="388" spans="1:23">
      <c r="A388" s="217"/>
      <c r="B388" s="217"/>
      <c r="C388" s="217"/>
      <c r="D388" s="230"/>
      <c r="E388" s="231"/>
      <c r="F388" s="231"/>
      <c r="H388" s="217"/>
      <c r="V388" s="217"/>
      <c r="W388" s="217"/>
    </row>
    <row r="389" spans="1:23">
      <c r="A389" s="217"/>
      <c r="B389" s="217"/>
      <c r="C389" s="217"/>
      <c r="D389" s="230"/>
      <c r="E389" s="231"/>
      <c r="F389" s="231"/>
      <c r="H389" s="217"/>
      <c r="V389" s="217"/>
      <c r="W389" s="217"/>
    </row>
    <row r="390" spans="1:23">
      <c r="A390" s="217"/>
      <c r="B390" s="217"/>
      <c r="C390" s="217"/>
      <c r="D390" s="230"/>
      <c r="E390" s="231"/>
      <c r="F390" s="231"/>
      <c r="H390" s="217"/>
      <c r="V390" s="217"/>
      <c r="W390" s="217"/>
    </row>
    <row r="391" spans="1:23">
      <c r="A391" s="217"/>
      <c r="B391" s="217"/>
      <c r="C391" s="217"/>
      <c r="D391" s="230"/>
      <c r="E391" s="231"/>
      <c r="F391" s="231"/>
      <c r="H391" s="217"/>
      <c r="V391" s="217"/>
      <c r="W391" s="217"/>
    </row>
    <row r="392" spans="1:23">
      <c r="A392" s="217"/>
      <c r="B392" s="217"/>
      <c r="C392" s="217"/>
      <c r="D392" s="230"/>
      <c r="E392" s="231"/>
      <c r="F392" s="231"/>
      <c r="H392" s="217"/>
      <c r="V392" s="217"/>
      <c r="W392" s="217"/>
    </row>
    <row r="393" spans="1:23">
      <c r="A393" s="217"/>
      <c r="B393" s="217"/>
      <c r="C393" s="217"/>
      <c r="D393" s="230"/>
      <c r="E393" s="231"/>
      <c r="F393" s="231"/>
      <c r="H393" s="217"/>
      <c r="V393" s="217"/>
      <c r="W393" s="217"/>
    </row>
    <row r="394" spans="1:23">
      <c r="A394" s="217"/>
      <c r="B394" s="217"/>
      <c r="C394" s="217"/>
      <c r="D394" s="230"/>
      <c r="E394" s="231"/>
      <c r="F394" s="231"/>
      <c r="H394" s="217"/>
      <c r="V394" s="217"/>
      <c r="W394" s="217"/>
    </row>
    <row r="395" spans="1:23">
      <c r="A395" s="217"/>
      <c r="B395" s="217"/>
      <c r="C395" s="217"/>
      <c r="D395" s="230"/>
      <c r="E395" s="231"/>
      <c r="F395" s="231"/>
      <c r="H395" s="217"/>
      <c r="V395" s="217"/>
      <c r="W395" s="217"/>
    </row>
    <row r="396" spans="1:23">
      <c r="A396" s="217"/>
      <c r="B396" s="217"/>
      <c r="C396" s="217"/>
      <c r="D396" s="230"/>
      <c r="E396" s="231"/>
      <c r="F396" s="231"/>
      <c r="H396" s="217"/>
      <c r="V396" s="217"/>
      <c r="W396" s="217"/>
    </row>
    <row r="397" spans="1:23">
      <c r="A397" s="217"/>
      <c r="B397" s="217"/>
      <c r="C397" s="217"/>
      <c r="D397" s="230"/>
      <c r="E397" s="231"/>
      <c r="F397" s="231"/>
      <c r="H397" s="217"/>
      <c r="V397" s="217"/>
      <c r="W397" s="217"/>
    </row>
    <row r="398" spans="1:23">
      <c r="A398" s="217"/>
      <c r="B398" s="217"/>
      <c r="C398" s="217"/>
      <c r="D398" s="230"/>
      <c r="E398" s="231"/>
      <c r="F398" s="231"/>
      <c r="H398" s="217"/>
      <c r="V398" s="217"/>
      <c r="W398" s="217"/>
    </row>
    <row r="399" spans="1:23">
      <c r="A399" s="217"/>
      <c r="B399" s="217"/>
      <c r="C399" s="217"/>
      <c r="D399" s="230"/>
      <c r="E399" s="231"/>
      <c r="F399" s="231"/>
      <c r="H399" s="217"/>
      <c r="V399" s="217"/>
      <c r="W399" s="217"/>
    </row>
    <row r="400" spans="1:23">
      <c r="A400" s="217"/>
      <c r="B400" s="217"/>
      <c r="C400" s="217"/>
      <c r="D400" s="230"/>
      <c r="E400" s="231"/>
      <c r="F400" s="231"/>
      <c r="H400" s="217"/>
      <c r="V400" s="217"/>
      <c r="W400" s="217"/>
    </row>
    <row r="401" spans="1:23">
      <c r="A401" s="217"/>
      <c r="B401" s="217"/>
      <c r="C401" s="217"/>
      <c r="D401" s="230"/>
      <c r="E401" s="231"/>
      <c r="F401" s="231"/>
      <c r="H401" s="217"/>
      <c r="V401" s="217"/>
      <c r="W401" s="217"/>
    </row>
    <row r="402" spans="1:23">
      <c r="A402" s="217"/>
      <c r="B402" s="217"/>
      <c r="C402" s="217"/>
      <c r="D402" s="230"/>
      <c r="E402" s="231"/>
      <c r="F402" s="231"/>
      <c r="H402" s="217"/>
      <c r="V402" s="217"/>
      <c r="W402" s="217"/>
    </row>
    <row r="403" spans="1:23">
      <c r="A403" s="217"/>
      <c r="B403" s="217"/>
      <c r="C403" s="217"/>
      <c r="D403" s="230"/>
      <c r="E403" s="231"/>
      <c r="F403" s="231"/>
      <c r="H403" s="217"/>
      <c r="V403" s="217"/>
      <c r="W403" s="217"/>
    </row>
    <row r="404" spans="1:23">
      <c r="A404" s="217"/>
      <c r="B404" s="217"/>
      <c r="C404" s="217"/>
      <c r="D404" s="230"/>
      <c r="E404" s="231"/>
      <c r="F404" s="231"/>
      <c r="H404" s="217"/>
      <c r="V404" s="217"/>
      <c r="W404" s="217"/>
    </row>
    <row r="405" spans="1:23">
      <c r="A405" s="217"/>
      <c r="B405" s="217"/>
      <c r="C405" s="217"/>
      <c r="D405" s="230"/>
      <c r="E405" s="231"/>
      <c r="F405" s="231"/>
      <c r="H405" s="217"/>
      <c r="V405" s="217"/>
      <c r="W405" s="217"/>
    </row>
    <row r="406" spans="1:23">
      <c r="A406" s="217"/>
      <c r="B406" s="217"/>
      <c r="C406" s="217"/>
      <c r="D406" s="230"/>
      <c r="E406" s="231"/>
      <c r="F406" s="231"/>
      <c r="H406" s="217"/>
      <c r="V406" s="217"/>
      <c r="W406" s="217"/>
    </row>
    <row r="407" spans="1:23">
      <c r="A407" s="217"/>
      <c r="B407" s="217"/>
      <c r="C407" s="217"/>
      <c r="D407" s="230"/>
      <c r="E407" s="231"/>
      <c r="F407" s="231"/>
      <c r="H407" s="217"/>
      <c r="V407" s="217"/>
      <c r="W407" s="217"/>
    </row>
    <row r="408" spans="1:23">
      <c r="A408" s="217"/>
      <c r="B408" s="217"/>
      <c r="C408" s="217"/>
      <c r="D408" s="230"/>
      <c r="E408" s="231"/>
      <c r="F408" s="231"/>
      <c r="H408" s="217"/>
      <c r="V408" s="217"/>
      <c r="W408" s="217"/>
    </row>
    <row r="409" spans="1:23">
      <c r="A409" s="217"/>
      <c r="B409" s="217"/>
      <c r="C409" s="217"/>
      <c r="D409" s="230"/>
      <c r="E409" s="231"/>
      <c r="F409" s="231"/>
      <c r="H409" s="217"/>
      <c r="V409" s="217"/>
      <c r="W409" s="217"/>
    </row>
    <row r="410" spans="1:23">
      <c r="A410" s="217"/>
      <c r="B410" s="217"/>
      <c r="C410" s="217"/>
      <c r="D410" s="230"/>
      <c r="E410" s="231"/>
      <c r="F410" s="231"/>
      <c r="H410" s="217"/>
      <c r="V410" s="217"/>
      <c r="W410" s="217"/>
    </row>
    <row r="411" spans="1:23">
      <c r="A411" s="217"/>
      <c r="B411" s="217"/>
      <c r="C411" s="217"/>
      <c r="D411" s="230"/>
      <c r="E411" s="231"/>
      <c r="F411" s="231"/>
      <c r="H411" s="217"/>
      <c r="V411" s="217"/>
      <c r="W411" s="217"/>
    </row>
    <row r="412" spans="1:23">
      <c r="A412" s="217"/>
      <c r="B412" s="217"/>
      <c r="C412" s="217"/>
      <c r="D412" s="230"/>
      <c r="E412" s="231"/>
      <c r="F412" s="231"/>
      <c r="H412" s="217"/>
      <c r="V412" s="217"/>
      <c r="W412" s="217"/>
    </row>
    <row r="413" spans="1:23">
      <c r="A413" s="217"/>
      <c r="B413" s="217"/>
      <c r="C413" s="217"/>
      <c r="D413" s="230"/>
      <c r="E413" s="231"/>
      <c r="F413" s="231"/>
      <c r="H413" s="217"/>
      <c r="V413" s="217"/>
      <c r="W413" s="217"/>
    </row>
    <row r="414" spans="1:23">
      <c r="A414" s="217"/>
      <c r="B414" s="217"/>
      <c r="C414" s="217"/>
      <c r="D414" s="230"/>
      <c r="E414" s="231"/>
      <c r="F414" s="231"/>
      <c r="H414" s="217"/>
      <c r="V414" s="217"/>
      <c r="W414" s="217"/>
    </row>
    <row r="415" spans="1:23">
      <c r="A415" s="217"/>
      <c r="B415" s="217"/>
      <c r="C415" s="217"/>
      <c r="D415" s="230"/>
      <c r="E415" s="231"/>
      <c r="F415" s="231"/>
      <c r="H415" s="217"/>
      <c r="V415" s="217"/>
      <c r="W415" s="217"/>
    </row>
    <row r="416" spans="1:23">
      <c r="A416" s="217"/>
      <c r="B416" s="217"/>
      <c r="C416" s="217"/>
      <c r="D416" s="230"/>
      <c r="E416" s="231"/>
      <c r="F416" s="231"/>
      <c r="H416" s="217"/>
      <c r="V416" s="217"/>
      <c r="W416" s="217"/>
    </row>
    <row r="417" spans="1:23">
      <c r="A417" s="217"/>
      <c r="B417" s="217"/>
      <c r="C417" s="217"/>
      <c r="D417" s="230"/>
      <c r="E417" s="231"/>
      <c r="F417" s="231"/>
      <c r="H417" s="217"/>
      <c r="V417" s="217"/>
      <c r="W417" s="217"/>
    </row>
    <row r="418" spans="1:23">
      <c r="A418" s="217"/>
      <c r="B418" s="217"/>
      <c r="C418" s="217"/>
      <c r="D418" s="230"/>
      <c r="E418" s="231"/>
      <c r="F418" s="231"/>
      <c r="H418" s="217"/>
      <c r="V418" s="217"/>
      <c r="W418" s="217"/>
    </row>
    <row r="419" spans="1:23">
      <c r="A419" s="217"/>
      <c r="B419" s="217"/>
      <c r="C419" s="217"/>
      <c r="D419" s="230"/>
      <c r="E419" s="231"/>
      <c r="F419" s="231"/>
      <c r="H419" s="217"/>
      <c r="V419" s="217"/>
      <c r="W419" s="217"/>
    </row>
    <row r="420" spans="1:23">
      <c r="A420" s="217"/>
      <c r="B420" s="217"/>
      <c r="C420" s="217"/>
      <c r="D420" s="230"/>
      <c r="E420" s="231"/>
      <c r="F420" s="231"/>
      <c r="H420" s="217"/>
      <c r="V420" s="217"/>
      <c r="W420" s="217"/>
    </row>
    <row r="421" spans="1:23">
      <c r="A421" s="217"/>
      <c r="B421" s="217"/>
      <c r="C421" s="217"/>
      <c r="D421" s="230"/>
      <c r="E421" s="231"/>
      <c r="F421" s="231"/>
      <c r="H421" s="217"/>
      <c r="V421" s="217"/>
      <c r="W421" s="217"/>
    </row>
    <row r="422" spans="1:23">
      <c r="A422" s="217"/>
      <c r="B422" s="217"/>
      <c r="C422" s="217"/>
      <c r="D422" s="230"/>
      <c r="E422" s="231"/>
      <c r="F422" s="231"/>
      <c r="H422" s="217"/>
      <c r="V422" s="217"/>
      <c r="W422" s="217"/>
    </row>
    <row r="423" spans="1:23">
      <c r="A423" s="217"/>
      <c r="B423" s="217"/>
      <c r="C423" s="217"/>
      <c r="D423" s="230"/>
      <c r="E423" s="231"/>
      <c r="F423" s="231"/>
      <c r="H423" s="217"/>
      <c r="V423" s="217"/>
      <c r="W423" s="217"/>
    </row>
    <row r="424" spans="1:23">
      <c r="A424" s="217"/>
      <c r="B424" s="217"/>
      <c r="C424" s="217"/>
      <c r="D424" s="230"/>
      <c r="E424" s="231"/>
      <c r="F424" s="231"/>
      <c r="H424" s="217"/>
      <c r="V424" s="217"/>
      <c r="W424" s="217"/>
    </row>
    <row r="425" spans="1:23">
      <c r="A425" s="217"/>
      <c r="B425" s="217"/>
      <c r="C425" s="217"/>
      <c r="D425" s="230"/>
      <c r="E425" s="231"/>
      <c r="F425" s="231"/>
      <c r="H425" s="217"/>
      <c r="V425" s="217"/>
      <c r="W425" s="217"/>
    </row>
    <row r="426" spans="1:23">
      <c r="A426" s="217"/>
      <c r="B426" s="217"/>
      <c r="C426" s="217"/>
      <c r="D426" s="230"/>
      <c r="E426" s="231"/>
      <c r="F426" s="231"/>
      <c r="H426" s="217"/>
      <c r="V426" s="217"/>
      <c r="W426" s="217"/>
    </row>
    <row r="427" spans="1:23">
      <c r="A427" s="217"/>
      <c r="B427" s="217"/>
      <c r="C427" s="217"/>
      <c r="D427" s="230"/>
      <c r="E427" s="231"/>
      <c r="F427" s="231"/>
      <c r="H427" s="217"/>
      <c r="V427" s="217"/>
      <c r="W427" s="217"/>
    </row>
    <row r="428" spans="1:23">
      <c r="A428" s="217"/>
      <c r="B428" s="217"/>
      <c r="C428" s="217"/>
      <c r="D428" s="230"/>
      <c r="E428" s="231"/>
      <c r="F428" s="231"/>
      <c r="H428" s="217"/>
      <c r="V428" s="217"/>
      <c r="W428" s="217"/>
    </row>
    <row r="429" spans="1:23">
      <c r="A429" s="217"/>
      <c r="B429" s="217"/>
      <c r="C429" s="217"/>
      <c r="D429" s="230"/>
      <c r="E429" s="231"/>
      <c r="F429" s="231"/>
      <c r="H429" s="217"/>
      <c r="V429" s="217"/>
      <c r="W429" s="217"/>
    </row>
    <row r="430" spans="1:23">
      <c r="A430" s="217"/>
      <c r="B430" s="217"/>
      <c r="C430" s="217"/>
      <c r="D430" s="230"/>
      <c r="E430" s="231"/>
      <c r="F430" s="231"/>
      <c r="H430" s="217"/>
      <c r="V430" s="217"/>
      <c r="W430" s="217"/>
    </row>
    <row r="431" spans="1:23">
      <c r="A431" s="217"/>
      <c r="B431" s="217"/>
      <c r="C431" s="217"/>
      <c r="D431" s="230"/>
      <c r="E431" s="231"/>
      <c r="F431" s="231"/>
      <c r="H431" s="217"/>
      <c r="V431" s="217"/>
      <c r="W431" s="217"/>
    </row>
    <row r="432" spans="1:23">
      <c r="A432" s="217"/>
      <c r="B432" s="217"/>
      <c r="C432" s="217"/>
      <c r="D432" s="230"/>
      <c r="E432" s="231"/>
      <c r="F432" s="231"/>
      <c r="H432" s="217"/>
      <c r="V432" s="217"/>
      <c r="W432" s="217"/>
    </row>
    <row r="433" spans="1:23">
      <c r="A433" s="217"/>
      <c r="B433" s="217"/>
      <c r="C433" s="217"/>
      <c r="D433" s="230"/>
      <c r="E433" s="231"/>
      <c r="F433" s="231"/>
      <c r="H433" s="217"/>
      <c r="V433" s="217"/>
      <c r="W433" s="217"/>
    </row>
    <row r="434" spans="1:23">
      <c r="A434" s="217"/>
      <c r="B434" s="217"/>
      <c r="C434" s="217"/>
      <c r="D434" s="230"/>
      <c r="E434" s="231"/>
      <c r="F434" s="231"/>
      <c r="H434" s="217"/>
      <c r="V434" s="217"/>
      <c r="W434" s="217"/>
    </row>
    <row r="435" spans="1:23">
      <c r="A435" s="217"/>
      <c r="B435" s="217"/>
      <c r="C435" s="217"/>
      <c r="D435" s="230"/>
      <c r="E435" s="231"/>
      <c r="F435" s="231"/>
      <c r="H435" s="217"/>
      <c r="V435" s="217"/>
      <c r="W435" s="217"/>
    </row>
    <row r="436" spans="1:23">
      <c r="A436" s="217"/>
      <c r="B436" s="217"/>
      <c r="C436" s="217"/>
      <c r="D436" s="230"/>
      <c r="E436" s="231"/>
      <c r="F436" s="231"/>
      <c r="H436" s="217"/>
      <c r="V436" s="217"/>
      <c r="W436" s="217"/>
    </row>
    <row r="437" spans="1:23">
      <c r="A437" s="217"/>
      <c r="B437" s="217"/>
      <c r="C437" s="217"/>
      <c r="D437" s="230"/>
      <c r="E437" s="231"/>
      <c r="F437" s="231"/>
      <c r="H437" s="217"/>
      <c r="V437" s="217"/>
      <c r="W437" s="217"/>
    </row>
    <row r="438" spans="1:23">
      <c r="A438" s="217"/>
      <c r="B438" s="217"/>
      <c r="C438" s="217"/>
      <c r="D438" s="230"/>
      <c r="E438" s="231"/>
      <c r="F438" s="231"/>
      <c r="H438" s="217"/>
      <c r="V438" s="217"/>
      <c r="W438" s="217"/>
    </row>
    <row r="439" spans="1:23">
      <c r="A439" s="217"/>
      <c r="B439" s="217"/>
      <c r="C439" s="217"/>
      <c r="D439" s="230"/>
      <c r="E439" s="231"/>
      <c r="F439" s="231"/>
      <c r="H439" s="217"/>
      <c r="V439" s="217"/>
      <c r="W439" s="217"/>
    </row>
    <row r="440" spans="1:23">
      <c r="A440" s="217"/>
      <c r="B440" s="217"/>
      <c r="C440" s="217"/>
      <c r="D440" s="230"/>
      <c r="E440" s="231"/>
      <c r="F440" s="231"/>
      <c r="H440" s="217"/>
      <c r="V440" s="217"/>
      <c r="W440" s="217"/>
    </row>
    <row r="441" spans="1:23">
      <c r="A441" s="217"/>
      <c r="B441" s="217"/>
      <c r="C441" s="217"/>
      <c r="D441" s="230"/>
      <c r="E441" s="231"/>
      <c r="F441" s="231"/>
      <c r="H441" s="217"/>
      <c r="V441" s="217"/>
      <c r="W441" s="217"/>
    </row>
    <row r="442" spans="1:23">
      <c r="A442" s="217"/>
      <c r="B442" s="217"/>
      <c r="C442" s="217"/>
      <c r="D442" s="230"/>
      <c r="E442" s="231"/>
      <c r="F442" s="231"/>
      <c r="H442" s="217"/>
      <c r="V442" s="217"/>
      <c r="W442" s="217"/>
    </row>
    <row r="443" spans="1:23">
      <c r="A443" s="217"/>
      <c r="B443" s="217"/>
      <c r="C443" s="217"/>
      <c r="D443" s="230"/>
      <c r="E443" s="231"/>
      <c r="F443" s="231"/>
      <c r="H443" s="217"/>
      <c r="V443" s="217"/>
      <c r="W443" s="217"/>
    </row>
    <row r="444" spans="1:23">
      <c r="A444" s="217"/>
      <c r="B444" s="217"/>
      <c r="C444" s="217"/>
      <c r="D444" s="230"/>
      <c r="E444" s="231"/>
      <c r="F444" s="231"/>
      <c r="H444" s="217"/>
      <c r="V444" s="217"/>
      <c r="W444" s="217"/>
    </row>
    <row r="445" spans="1:23">
      <c r="A445" s="217"/>
      <c r="B445" s="217"/>
      <c r="C445" s="217"/>
      <c r="D445" s="230"/>
      <c r="E445" s="231"/>
      <c r="F445" s="231"/>
      <c r="H445" s="217"/>
      <c r="V445" s="217"/>
      <c r="W445" s="217"/>
    </row>
    <row r="446" spans="1:23">
      <c r="A446" s="217"/>
      <c r="B446" s="217"/>
      <c r="C446" s="217"/>
      <c r="D446" s="230"/>
      <c r="E446" s="231"/>
      <c r="F446" s="231"/>
      <c r="H446" s="217"/>
      <c r="V446" s="217"/>
      <c r="W446" s="217"/>
    </row>
    <row r="447" spans="1:23">
      <c r="A447" s="217"/>
      <c r="B447" s="217"/>
      <c r="C447" s="217"/>
      <c r="D447" s="230"/>
      <c r="E447" s="231"/>
      <c r="F447" s="231"/>
      <c r="H447" s="217"/>
      <c r="V447" s="217"/>
      <c r="W447" s="217"/>
    </row>
    <row r="448" spans="1:23">
      <c r="A448" s="217"/>
      <c r="B448" s="217"/>
      <c r="C448" s="217"/>
      <c r="D448" s="230"/>
      <c r="E448" s="231"/>
      <c r="F448" s="231"/>
      <c r="H448" s="217"/>
      <c r="V448" s="217"/>
      <c r="W448" s="217"/>
    </row>
    <row r="449" spans="1:23">
      <c r="A449" s="217"/>
      <c r="B449" s="217"/>
      <c r="C449" s="217"/>
      <c r="D449" s="230"/>
      <c r="E449" s="231"/>
      <c r="F449" s="231"/>
      <c r="H449" s="217"/>
      <c r="V449" s="217"/>
      <c r="W449" s="217"/>
    </row>
    <row r="450" spans="1:23">
      <c r="A450" s="217"/>
      <c r="B450" s="217"/>
      <c r="C450" s="217"/>
      <c r="D450" s="230"/>
      <c r="E450" s="231"/>
      <c r="F450" s="231"/>
      <c r="H450" s="217"/>
      <c r="V450" s="217"/>
      <c r="W450" s="217"/>
    </row>
    <row r="451" spans="1:23">
      <c r="A451" s="217"/>
      <c r="B451" s="217"/>
      <c r="C451" s="217"/>
      <c r="D451" s="230"/>
      <c r="E451" s="231"/>
      <c r="F451" s="231"/>
      <c r="H451" s="217"/>
      <c r="V451" s="217"/>
      <c r="W451" s="217"/>
    </row>
    <row r="452" spans="1:23">
      <c r="A452" s="217"/>
      <c r="B452" s="217"/>
      <c r="C452" s="217"/>
      <c r="D452" s="230"/>
      <c r="E452" s="231"/>
      <c r="F452" s="231"/>
      <c r="H452" s="217"/>
      <c r="V452" s="217"/>
      <c r="W452" s="217"/>
    </row>
    <row r="453" spans="1:23">
      <c r="A453" s="217"/>
      <c r="B453" s="217"/>
      <c r="C453" s="217"/>
      <c r="D453" s="230"/>
      <c r="E453" s="231"/>
      <c r="F453" s="231"/>
      <c r="H453" s="217"/>
      <c r="V453" s="217"/>
      <c r="W453" s="217"/>
    </row>
    <row r="454" spans="1:23">
      <c r="A454" s="217"/>
      <c r="B454" s="217"/>
      <c r="C454" s="217"/>
      <c r="D454" s="230"/>
      <c r="E454" s="231"/>
      <c r="F454" s="231"/>
      <c r="H454" s="217"/>
      <c r="V454" s="217"/>
      <c r="W454" s="217"/>
    </row>
    <row r="455" spans="1:23">
      <c r="A455" s="217"/>
      <c r="B455" s="217"/>
      <c r="C455" s="217"/>
      <c r="D455" s="230"/>
      <c r="E455" s="231"/>
      <c r="F455" s="231"/>
      <c r="H455" s="217"/>
      <c r="V455" s="217"/>
      <c r="W455" s="217"/>
    </row>
    <row r="456" spans="1:23">
      <c r="A456" s="217"/>
      <c r="B456" s="217"/>
      <c r="C456" s="217"/>
      <c r="D456" s="230"/>
      <c r="E456" s="231"/>
      <c r="F456" s="231"/>
      <c r="H456" s="217"/>
      <c r="V456" s="217"/>
      <c r="W456" s="217"/>
    </row>
    <row r="457" spans="1:23">
      <c r="A457" s="217"/>
      <c r="B457" s="217"/>
      <c r="C457" s="217"/>
      <c r="D457" s="230"/>
      <c r="E457" s="231"/>
      <c r="F457" s="231"/>
      <c r="H457" s="217"/>
      <c r="V457" s="217"/>
      <c r="W457" s="217"/>
    </row>
    <row r="458" spans="1:23">
      <c r="A458" s="217"/>
      <c r="B458" s="217"/>
      <c r="C458" s="217"/>
      <c r="D458" s="230"/>
      <c r="E458" s="231"/>
      <c r="F458" s="231"/>
      <c r="H458" s="217"/>
      <c r="V458" s="217"/>
      <c r="W458" s="217"/>
    </row>
    <row r="459" spans="1:23">
      <c r="A459" s="217"/>
      <c r="B459" s="217"/>
      <c r="C459" s="217"/>
      <c r="D459" s="230"/>
      <c r="E459" s="231"/>
      <c r="F459" s="231"/>
      <c r="H459" s="217"/>
      <c r="V459" s="217"/>
      <c r="W459" s="217"/>
    </row>
    <row r="460" spans="1:23">
      <c r="A460" s="217"/>
      <c r="B460" s="217"/>
      <c r="C460" s="217"/>
      <c r="D460" s="230"/>
      <c r="E460" s="231"/>
      <c r="F460" s="231"/>
      <c r="H460" s="217"/>
      <c r="V460" s="217"/>
      <c r="W460" s="217"/>
    </row>
    <row r="461" spans="1:23">
      <c r="A461" s="217"/>
      <c r="B461" s="217"/>
      <c r="C461" s="217"/>
      <c r="D461" s="230"/>
      <c r="E461" s="231"/>
      <c r="F461" s="231"/>
      <c r="H461" s="217"/>
      <c r="V461" s="217"/>
      <c r="W461" s="217"/>
    </row>
    <row r="462" spans="1:23">
      <c r="A462" s="217"/>
      <c r="B462" s="217"/>
      <c r="C462" s="217"/>
      <c r="D462" s="230"/>
      <c r="E462" s="231"/>
      <c r="F462" s="231"/>
      <c r="H462" s="217"/>
      <c r="V462" s="217"/>
      <c r="W462" s="217"/>
    </row>
    <row r="463" spans="1:23">
      <c r="A463" s="217"/>
      <c r="B463" s="217"/>
      <c r="C463" s="217"/>
      <c r="D463" s="230"/>
      <c r="E463" s="231"/>
      <c r="F463" s="231"/>
      <c r="H463" s="217"/>
      <c r="V463" s="217"/>
      <c r="W463" s="217"/>
    </row>
    <row r="464" spans="1:23">
      <c r="A464" s="217"/>
      <c r="B464" s="217"/>
      <c r="C464" s="217"/>
      <c r="D464" s="230"/>
      <c r="E464" s="231"/>
      <c r="F464" s="231"/>
      <c r="H464" s="217"/>
      <c r="V464" s="217"/>
      <c r="W464" s="217"/>
    </row>
    <row r="465" spans="1:23">
      <c r="A465" s="217"/>
      <c r="B465" s="217"/>
      <c r="C465" s="217"/>
      <c r="D465" s="230"/>
      <c r="E465" s="231"/>
      <c r="F465" s="231"/>
      <c r="H465" s="217"/>
      <c r="V465" s="217"/>
      <c r="W465" s="217"/>
    </row>
    <row r="466" spans="1:23">
      <c r="A466" s="217"/>
      <c r="B466" s="217"/>
      <c r="C466" s="217"/>
      <c r="D466" s="230"/>
      <c r="E466" s="231"/>
      <c r="F466" s="231"/>
      <c r="H466" s="217"/>
      <c r="V466" s="217"/>
      <c r="W466" s="217"/>
    </row>
    <row r="467" spans="1:23">
      <c r="A467" s="217"/>
      <c r="B467" s="217"/>
      <c r="C467" s="217"/>
      <c r="D467" s="230"/>
      <c r="E467" s="231"/>
      <c r="F467" s="231"/>
      <c r="H467" s="217"/>
      <c r="V467" s="217"/>
      <c r="W467" s="217"/>
    </row>
    <row r="468" spans="1:23">
      <c r="A468" s="217"/>
      <c r="B468" s="217"/>
      <c r="C468" s="217"/>
      <c r="D468" s="230"/>
      <c r="E468" s="231"/>
      <c r="F468" s="231"/>
      <c r="H468" s="217"/>
      <c r="V468" s="217"/>
      <c r="W468" s="217"/>
    </row>
    <row r="469" spans="1:23">
      <c r="A469" s="217"/>
      <c r="B469" s="217"/>
      <c r="C469" s="217"/>
      <c r="D469" s="230"/>
      <c r="E469" s="231"/>
      <c r="F469" s="231"/>
      <c r="H469" s="217"/>
      <c r="V469" s="217"/>
      <c r="W469" s="217"/>
    </row>
    <row r="470" spans="1:23">
      <c r="A470" s="217"/>
      <c r="B470" s="217"/>
      <c r="C470" s="217"/>
      <c r="D470" s="230"/>
      <c r="E470" s="231"/>
      <c r="F470" s="231"/>
      <c r="H470" s="217"/>
      <c r="V470" s="217"/>
      <c r="W470" s="217"/>
    </row>
    <row r="471" spans="1:23">
      <c r="A471" s="217"/>
      <c r="B471" s="217"/>
      <c r="C471" s="217"/>
      <c r="D471" s="230"/>
      <c r="E471" s="231"/>
      <c r="F471" s="231"/>
      <c r="H471" s="217"/>
      <c r="V471" s="217"/>
      <c r="W471" s="217"/>
    </row>
    <row r="472" spans="1:23">
      <c r="A472" s="217"/>
      <c r="B472" s="217"/>
      <c r="C472" s="217"/>
      <c r="D472" s="230"/>
      <c r="E472" s="231"/>
      <c r="F472" s="231"/>
      <c r="H472" s="217"/>
      <c r="V472" s="217"/>
      <c r="W472" s="217"/>
    </row>
    <row r="473" spans="1:23">
      <c r="A473" s="217"/>
      <c r="B473" s="217"/>
      <c r="C473" s="217"/>
      <c r="D473" s="230"/>
      <c r="E473" s="231"/>
      <c r="F473" s="231"/>
      <c r="H473" s="217"/>
      <c r="V473" s="217"/>
      <c r="W473" s="217"/>
    </row>
    <row r="474" spans="1:23">
      <c r="A474" s="217"/>
      <c r="B474" s="217"/>
      <c r="C474" s="217"/>
      <c r="D474" s="230"/>
      <c r="E474" s="231"/>
      <c r="F474" s="231"/>
      <c r="H474" s="217"/>
      <c r="V474" s="217"/>
      <c r="W474" s="217"/>
    </row>
    <row r="475" spans="1:23">
      <c r="A475" s="217"/>
      <c r="B475" s="217"/>
      <c r="C475" s="217"/>
      <c r="D475" s="230"/>
      <c r="E475" s="231"/>
      <c r="F475" s="231"/>
      <c r="H475" s="217"/>
      <c r="V475" s="217"/>
      <c r="W475" s="217"/>
    </row>
    <row r="476" spans="1:23">
      <c r="A476" s="217"/>
      <c r="B476" s="217"/>
      <c r="C476" s="217"/>
      <c r="D476" s="230"/>
      <c r="E476" s="231"/>
      <c r="F476" s="231"/>
      <c r="H476" s="217"/>
      <c r="V476" s="217"/>
      <c r="W476" s="217"/>
    </row>
    <row r="477" spans="1:23">
      <c r="A477" s="217"/>
      <c r="B477" s="217"/>
      <c r="C477" s="217"/>
      <c r="D477" s="230"/>
      <c r="E477" s="231"/>
      <c r="F477" s="231"/>
      <c r="H477" s="217"/>
      <c r="V477" s="217"/>
      <c r="W477" s="217"/>
    </row>
    <row r="478" spans="1:23">
      <c r="A478" s="217"/>
      <c r="B478" s="217"/>
      <c r="C478" s="217"/>
      <c r="D478" s="230"/>
      <c r="E478" s="231"/>
      <c r="F478" s="231"/>
      <c r="H478" s="217"/>
      <c r="V478" s="217"/>
      <c r="W478" s="217"/>
    </row>
    <row r="479" spans="1:23">
      <c r="A479" s="217"/>
      <c r="B479" s="217"/>
      <c r="C479" s="217"/>
      <c r="D479" s="230"/>
      <c r="E479" s="231"/>
      <c r="F479" s="231"/>
      <c r="H479" s="217"/>
      <c r="V479" s="217"/>
      <c r="W479" s="217"/>
    </row>
    <row r="480" spans="1:23">
      <c r="A480" s="217"/>
      <c r="B480" s="217"/>
      <c r="C480" s="217"/>
      <c r="D480" s="230"/>
      <c r="E480" s="231"/>
      <c r="F480" s="231"/>
      <c r="H480" s="217"/>
      <c r="V480" s="217"/>
      <c r="W480" s="217"/>
    </row>
    <row r="481" spans="1:23">
      <c r="A481" s="217"/>
      <c r="B481" s="217"/>
      <c r="C481" s="217"/>
      <c r="D481" s="230"/>
      <c r="E481" s="231"/>
      <c r="F481" s="231"/>
      <c r="H481" s="217"/>
      <c r="V481" s="217"/>
      <c r="W481" s="217"/>
    </row>
    <row r="482" spans="1:23">
      <c r="A482" s="217"/>
      <c r="B482" s="217"/>
      <c r="C482" s="217"/>
      <c r="D482" s="230"/>
      <c r="E482" s="231"/>
      <c r="F482" s="231"/>
      <c r="H482" s="217"/>
      <c r="V482" s="217"/>
      <c r="W482" s="217"/>
    </row>
    <row r="483" spans="1:23">
      <c r="A483" s="217"/>
      <c r="B483" s="217"/>
      <c r="C483" s="217"/>
      <c r="D483" s="230"/>
      <c r="E483" s="231"/>
      <c r="F483" s="231"/>
      <c r="H483" s="217"/>
      <c r="V483" s="217"/>
      <c r="W483" s="217"/>
    </row>
    <row r="484" spans="1:23">
      <c r="A484" s="217"/>
      <c r="B484" s="217"/>
      <c r="C484" s="217"/>
      <c r="D484" s="230"/>
      <c r="E484" s="231"/>
      <c r="F484" s="231"/>
      <c r="H484" s="217"/>
      <c r="V484" s="217"/>
      <c r="W484" s="217"/>
    </row>
    <row r="485" spans="1:23">
      <c r="A485" s="217"/>
      <c r="B485" s="217"/>
      <c r="C485" s="217"/>
      <c r="D485" s="230"/>
      <c r="E485" s="231"/>
      <c r="F485" s="231"/>
      <c r="H485" s="217"/>
      <c r="V485" s="217"/>
      <c r="W485" s="217"/>
    </row>
    <row r="486" spans="1:23">
      <c r="A486" s="217"/>
      <c r="B486" s="217"/>
      <c r="C486" s="217"/>
      <c r="D486" s="230"/>
      <c r="E486" s="231"/>
      <c r="F486" s="231"/>
      <c r="H486" s="217"/>
      <c r="V486" s="217"/>
      <c r="W486" s="217"/>
    </row>
    <row r="487" spans="1:23">
      <c r="A487" s="217"/>
      <c r="B487" s="217"/>
      <c r="C487" s="217"/>
      <c r="D487" s="230"/>
      <c r="E487" s="231"/>
      <c r="F487" s="231"/>
      <c r="H487" s="217"/>
      <c r="V487" s="217"/>
      <c r="W487" s="217"/>
    </row>
    <row r="488" spans="1:23">
      <c r="A488" s="217"/>
      <c r="B488" s="217"/>
      <c r="C488" s="217"/>
      <c r="D488" s="230"/>
      <c r="E488" s="231"/>
      <c r="F488" s="231"/>
      <c r="H488" s="217"/>
      <c r="V488" s="217"/>
      <c r="W488" s="217"/>
    </row>
    <row r="489" spans="1:23">
      <c r="A489" s="217"/>
      <c r="B489" s="217"/>
      <c r="C489" s="217"/>
      <c r="D489" s="230"/>
      <c r="E489" s="231"/>
      <c r="F489" s="231"/>
      <c r="H489" s="217"/>
      <c r="V489" s="217"/>
      <c r="W489" s="217"/>
    </row>
    <row r="490" spans="1:23">
      <c r="A490" s="217"/>
      <c r="B490" s="217"/>
      <c r="C490" s="217"/>
      <c r="D490" s="230"/>
      <c r="E490" s="231"/>
      <c r="F490" s="231"/>
      <c r="H490" s="217"/>
      <c r="V490" s="217"/>
      <c r="W490" s="217"/>
    </row>
    <row r="491" spans="1:23">
      <c r="A491" s="217"/>
      <c r="B491" s="217"/>
      <c r="C491" s="217"/>
      <c r="D491" s="230"/>
      <c r="E491" s="231"/>
      <c r="F491" s="231"/>
      <c r="H491" s="217"/>
      <c r="V491" s="217"/>
      <c r="W491" s="217"/>
    </row>
    <row r="492" spans="1:23">
      <c r="A492" s="217"/>
      <c r="B492" s="217"/>
      <c r="C492" s="217"/>
      <c r="D492" s="230"/>
      <c r="E492" s="231"/>
      <c r="F492" s="231"/>
      <c r="H492" s="217"/>
      <c r="V492" s="217"/>
      <c r="W492" s="217"/>
    </row>
    <row r="493" spans="1:23">
      <c r="A493" s="217"/>
      <c r="B493" s="217"/>
      <c r="C493" s="217"/>
      <c r="D493" s="230"/>
      <c r="E493" s="231"/>
      <c r="F493" s="231"/>
      <c r="H493" s="217"/>
      <c r="V493" s="217"/>
      <c r="W493" s="217"/>
    </row>
    <row r="494" spans="1:23">
      <c r="A494" s="217"/>
      <c r="B494" s="217"/>
      <c r="C494" s="217"/>
      <c r="D494" s="230"/>
      <c r="E494" s="231"/>
      <c r="F494" s="231"/>
      <c r="H494" s="217"/>
      <c r="V494" s="217"/>
      <c r="W494" s="217"/>
    </row>
    <row r="495" spans="1:23">
      <c r="A495" s="217"/>
      <c r="B495" s="217"/>
      <c r="C495" s="217"/>
      <c r="D495" s="230"/>
      <c r="E495" s="231"/>
      <c r="F495" s="231"/>
      <c r="H495" s="217"/>
      <c r="V495" s="217"/>
      <c r="W495" s="217"/>
    </row>
    <row r="496" spans="1:23">
      <c r="A496" s="217"/>
      <c r="B496" s="217"/>
      <c r="C496" s="217"/>
      <c r="D496" s="230"/>
      <c r="E496" s="231"/>
      <c r="F496" s="231"/>
      <c r="H496" s="217"/>
      <c r="V496" s="217"/>
      <c r="W496" s="217"/>
    </row>
    <row r="497" spans="1:23">
      <c r="A497" s="217"/>
      <c r="B497" s="217"/>
      <c r="C497" s="217"/>
      <c r="D497" s="230"/>
      <c r="E497" s="231"/>
      <c r="F497" s="231"/>
      <c r="H497" s="217"/>
      <c r="V497" s="217"/>
      <c r="W497" s="217"/>
    </row>
    <row r="498" spans="1:23">
      <c r="A498" s="217"/>
      <c r="B498" s="217"/>
      <c r="C498" s="217"/>
      <c r="D498" s="230"/>
      <c r="E498" s="231"/>
      <c r="F498" s="231"/>
      <c r="H498" s="217"/>
      <c r="V498" s="217"/>
      <c r="W498" s="217"/>
    </row>
    <row r="499" spans="1:23">
      <c r="A499" s="217"/>
      <c r="B499" s="217"/>
      <c r="C499" s="217"/>
      <c r="D499" s="230"/>
      <c r="E499" s="231"/>
      <c r="F499" s="231"/>
      <c r="H499" s="217"/>
      <c r="V499" s="217"/>
      <c r="W499" s="217"/>
    </row>
    <row r="500" spans="1:23">
      <c r="A500" s="217"/>
      <c r="B500" s="217"/>
      <c r="C500" s="217"/>
      <c r="D500" s="230"/>
      <c r="E500" s="231"/>
      <c r="F500" s="231"/>
      <c r="H500" s="217"/>
      <c r="V500" s="217"/>
      <c r="W500" s="217"/>
    </row>
    <row r="501" spans="1:23">
      <c r="A501" s="217"/>
      <c r="B501" s="217"/>
      <c r="C501" s="217"/>
      <c r="D501" s="230"/>
      <c r="E501" s="231"/>
      <c r="F501" s="231"/>
      <c r="H501" s="217"/>
      <c r="V501" s="217"/>
      <c r="W501" s="217"/>
    </row>
    <row r="502" spans="1:23">
      <c r="A502" s="217"/>
      <c r="B502" s="217"/>
      <c r="C502" s="217"/>
      <c r="D502" s="230"/>
      <c r="E502" s="231"/>
      <c r="F502" s="231"/>
      <c r="H502" s="217"/>
      <c r="V502" s="217"/>
      <c r="W502" s="217"/>
    </row>
    <row r="503" spans="1:23">
      <c r="A503" s="217"/>
      <c r="B503" s="217"/>
      <c r="C503" s="217"/>
      <c r="D503" s="230"/>
      <c r="E503" s="231"/>
      <c r="F503" s="231"/>
      <c r="H503" s="217"/>
      <c r="V503" s="217"/>
      <c r="W503" s="217"/>
    </row>
    <row r="504" spans="1:23">
      <c r="A504" s="217"/>
      <c r="B504" s="217"/>
      <c r="C504" s="217"/>
      <c r="D504" s="230"/>
      <c r="E504" s="231"/>
      <c r="F504" s="231"/>
      <c r="H504" s="217"/>
      <c r="V504" s="217"/>
      <c r="W504" s="217"/>
    </row>
    <row r="505" spans="1:23">
      <c r="A505" s="217"/>
      <c r="B505" s="217"/>
      <c r="C505" s="217"/>
      <c r="D505" s="230"/>
      <c r="E505" s="231"/>
      <c r="F505" s="231"/>
      <c r="H505" s="217"/>
      <c r="V505" s="217"/>
      <c r="W505" s="217"/>
    </row>
    <row r="506" spans="1:23">
      <c r="A506" s="217"/>
      <c r="B506" s="217"/>
      <c r="C506" s="217"/>
      <c r="D506" s="230"/>
      <c r="E506" s="231"/>
      <c r="F506" s="231"/>
      <c r="H506" s="217"/>
      <c r="V506" s="217"/>
      <c r="W506" s="217"/>
    </row>
    <row r="507" spans="1:23">
      <c r="A507" s="217"/>
      <c r="B507" s="217"/>
      <c r="C507" s="217"/>
      <c r="D507" s="230"/>
      <c r="E507" s="231"/>
      <c r="F507" s="231"/>
      <c r="H507" s="217"/>
      <c r="V507" s="217"/>
      <c r="W507" s="217"/>
    </row>
    <row r="508" spans="1:23">
      <c r="A508" s="217"/>
      <c r="B508" s="217"/>
      <c r="C508" s="217"/>
      <c r="D508" s="230"/>
      <c r="E508" s="231"/>
      <c r="F508" s="231"/>
      <c r="H508" s="217"/>
      <c r="V508" s="217"/>
      <c r="W508" s="217"/>
    </row>
    <row r="509" spans="1:23">
      <c r="A509" s="217"/>
      <c r="B509" s="217"/>
      <c r="C509" s="217"/>
      <c r="D509" s="230"/>
      <c r="E509" s="231"/>
      <c r="F509" s="231"/>
      <c r="H509" s="217"/>
      <c r="V509" s="217"/>
      <c r="W509" s="217"/>
    </row>
    <row r="510" spans="1:23">
      <c r="A510" s="217"/>
      <c r="B510" s="217"/>
      <c r="C510" s="217"/>
      <c r="D510" s="230"/>
      <c r="E510" s="231"/>
      <c r="F510" s="231"/>
      <c r="H510" s="217"/>
      <c r="V510" s="217"/>
      <c r="W510" s="217"/>
    </row>
    <row r="511" spans="1:23">
      <c r="A511" s="217"/>
      <c r="B511" s="217"/>
      <c r="C511" s="217"/>
      <c r="D511" s="230"/>
      <c r="E511" s="231"/>
      <c r="F511" s="231"/>
      <c r="H511" s="217"/>
      <c r="V511" s="217"/>
      <c r="W511" s="217"/>
    </row>
    <row r="512" spans="1:23">
      <c r="A512" s="217"/>
      <c r="B512" s="217"/>
      <c r="C512" s="217"/>
      <c r="D512" s="230"/>
      <c r="E512" s="231"/>
      <c r="F512" s="231"/>
      <c r="H512" s="217"/>
      <c r="V512" s="217"/>
      <c r="W512" s="217"/>
    </row>
    <row r="513" spans="1:23">
      <c r="A513" s="217"/>
      <c r="B513" s="217"/>
      <c r="C513" s="217"/>
      <c r="D513" s="230"/>
      <c r="E513" s="231"/>
      <c r="F513" s="231"/>
      <c r="H513" s="217"/>
      <c r="V513" s="217"/>
      <c r="W513" s="217"/>
    </row>
    <row r="514" spans="1:23">
      <c r="A514" s="217"/>
      <c r="B514" s="217"/>
      <c r="C514" s="217"/>
      <c r="D514" s="230"/>
      <c r="E514" s="231"/>
      <c r="F514" s="231"/>
      <c r="H514" s="217"/>
      <c r="V514" s="217"/>
      <c r="W514" s="217"/>
    </row>
    <row r="515" spans="1:23">
      <c r="A515" s="217"/>
      <c r="B515" s="217"/>
      <c r="C515" s="217"/>
      <c r="D515" s="230"/>
      <c r="E515" s="231"/>
      <c r="F515" s="231"/>
      <c r="H515" s="217"/>
      <c r="V515" s="217"/>
      <c r="W515" s="217"/>
    </row>
    <row r="516" spans="1:23">
      <c r="A516" s="217"/>
      <c r="B516" s="217"/>
      <c r="C516" s="217"/>
      <c r="D516" s="230"/>
      <c r="E516" s="231"/>
      <c r="F516" s="231"/>
      <c r="H516" s="217"/>
      <c r="V516" s="217"/>
      <c r="W516" s="217"/>
    </row>
    <row r="517" spans="1:23">
      <c r="A517" s="217"/>
      <c r="B517" s="217"/>
      <c r="C517" s="217"/>
      <c r="D517" s="230"/>
      <c r="E517" s="231"/>
      <c r="F517" s="231"/>
      <c r="H517" s="217"/>
      <c r="V517" s="217"/>
      <c r="W517" s="217"/>
    </row>
    <row r="518" spans="1:23">
      <c r="A518" s="217"/>
      <c r="B518" s="217"/>
      <c r="C518" s="217"/>
      <c r="D518" s="230"/>
      <c r="E518" s="231"/>
      <c r="F518" s="231"/>
      <c r="H518" s="217"/>
      <c r="V518" s="217"/>
      <c r="W518" s="217"/>
    </row>
    <row r="519" spans="1:23">
      <c r="A519" s="217"/>
      <c r="B519" s="217"/>
      <c r="C519" s="217"/>
      <c r="D519" s="230"/>
      <c r="E519" s="231"/>
      <c r="F519" s="231"/>
      <c r="H519" s="217"/>
      <c r="V519" s="217"/>
      <c r="W519" s="217"/>
    </row>
    <row r="520" spans="1:23">
      <c r="A520" s="217"/>
      <c r="B520" s="217"/>
      <c r="C520" s="217"/>
      <c r="D520" s="230"/>
      <c r="E520" s="231"/>
      <c r="F520" s="231"/>
      <c r="H520" s="217"/>
      <c r="V520" s="217"/>
      <c r="W520" s="217"/>
    </row>
    <row r="521" spans="1:23">
      <c r="A521" s="217"/>
      <c r="B521" s="217"/>
      <c r="C521" s="217"/>
      <c r="D521" s="230"/>
      <c r="E521" s="231"/>
      <c r="F521" s="231"/>
      <c r="H521" s="217"/>
      <c r="V521" s="217"/>
      <c r="W521" s="217"/>
    </row>
    <row r="522" spans="1:23">
      <c r="A522" s="217"/>
      <c r="B522" s="217"/>
      <c r="C522" s="217"/>
      <c r="D522" s="230"/>
      <c r="E522" s="231"/>
      <c r="F522" s="231"/>
      <c r="H522" s="217"/>
      <c r="V522" s="217"/>
      <c r="W522" s="217"/>
    </row>
    <row r="523" spans="1:23">
      <c r="A523" s="217"/>
      <c r="B523" s="217"/>
      <c r="C523" s="217"/>
      <c r="D523" s="230"/>
      <c r="E523" s="231"/>
      <c r="F523" s="231"/>
      <c r="H523" s="217"/>
      <c r="V523" s="217"/>
      <c r="W523" s="217"/>
    </row>
    <row r="524" spans="1:23">
      <c r="A524" s="217"/>
      <c r="B524" s="217"/>
      <c r="C524" s="217"/>
      <c r="D524" s="230"/>
      <c r="E524" s="231"/>
      <c r="F524" s="231"/>
      <c r="H524" s="217"/>
      <c r="V524" s="217"/>
      <c r="W524" s="217"/>
    </row>
    <row r="525" spans="1:23">
      <c r="A525" s="217"/>
      <c r="B525" s="217"/>
      <c r="C525" s="217"/>
      <c r="D525" s="230"/>
      <c r="E525" s="231"/>
      <c r="F525" s="231"/>
      <c r="H525" s="217"/>
      <c r="V525" s="217"/>
      <c r="W525" s="217"/>
    </row>
    <row r="526" spans="1:23">
      <c r="A526" s="217"/>
      <c r="B526" s="217"/>
      <c r="C526" s="217"/>
      <c r="D526" s="230"/>
      <c r="E526" s="231"/>
      <c r="F526" s="231"/>
      <c r="H526" s="217"/>
      <c r="V526" s="217"/>
      <c r="W526" s="217"/>
    </row>
    <row r="527" spans="1:23">
      <c r="A527" s="217"/>
      <c r="B527" s="217"/>
      <c r="C527" s="217"/>
      <c r="D527" s="230"/>
      <c r="E527" s="231"/>
      <c r="F527" s="231"/>
      <c r="H527" s="217"/>
      <c r="V527" s="217"/>
      <c r="W527" s="217"/>
    </row>
    <row r="528" spans="1:23">
      <c r="A528" s="217"/>
      <c r="B528" s="217"/>
      <c r="C528" s="217"/>
      <c r="D528" s="230"/>
      <c r="E528" s="231"/>
      <c r="F528" s="231"/>
      <c r="H528" s="217"/>
      <c r="V528" s="217"/>
      <c r="W528" s="217"/>
    </row>
    <row r="529" spans="1:23">
      <c r="A529" s="217"/>
      <c r="B529" s="217"/>
      <c r="C529" s="217"/>
      <c r="D529" s="230"/>
      <c r="E529" s="231"/>
      <c r="F529" s="231"/>
      <c r="H529" s="217"/>
      <c r="V529" s="217"/>
      <c r="W529" s="217"/>
    </row>
    <row r="530" spans="1:23">
      <c r="A530" s="217"/>
      <c r="B530" s="217"/>
      <c r="C530" s="217"/>
      <c r="D530" s="230"/>
      <c r="E530" s="231"/>
      <c r="F530" s="231"/>
      <c r="H530" s="217"/>
      <c r="V530" s="217"/>
      <c r="W530" s="217"/>
    </row>
    <row r="531" spans="1:23">
      <c r="A531" s="217"/>
      <c r="B531" s="217"/>
      <c r="C531" s="217"/>
      <c r="D531" s="230"/>
      <c r="E531" s="231"/>
      <c r="F531" s="231"/>
      <c r="H531" s="217"/>
      <c r="V531" s="217"/>
      <c r="W531" s="217"/>
    </row>
    <row r="532" spans="1:23">
      <c r="A532" s="217"/>
      <c r="B532" s="217"/>
      <c r="C532" s="217"/>
      <c r="D532" s="230"/>
      <c r="E532" s="231"/>
      <c r="F532" s="231"/>
      <c r="H532" s="217"/>
      <c r="V532" s="217"/>
      <c r="W532" s="217"/>
    </row>
    <row r="533" spans="1:23">
      <c r="A533" s="217"/>
      <c r="B533" s="217"/>
      <c r="C533" s="217"/>
      <c r="D533" s="230"/>
      <c r="E533" s="231"/>
      <c r="F533" s="231"/>
      <c r="H533" s="217"/>
      <c r="V533" s="217"/>
      <c r="W533" s="217"/>
    </row>
    <row r="534" spans="1:23">
      <c r="A534" s="217"/>
      <c r="B534" s="217"/>
      <c r="C534" s="217"/>
      <c r="D534" s="230"/>
      <c r="E534" s="231"/>
      <c r="F534" s="231"/>
      <c r="H534" s="217"/>
      <c r="V534" s="217"/>
      <c r="W534" s="217"/>
    </row>
    <row r="535" spans="1:23">
      <c r="A535" s="217"/>
      <c r="B535" s="217"/>
      <c r="C535" s="217"/>
      <c r="D535" s="230"/>
      <c r="E535" s="231"/>
      <c r="F535" s="231"/>
      <c r="H535" s="217"/>
      <c r="V535" s="217"/>
      <c r="W535" s="217"/>
    </row>
    <row r="536" spans="1:23">
      <c r="A536" s="217"/>
      <c r="B536" s="217"/>
      <c r="C536" s="217"/>
      <c r="D536" s="230"/>
      <c r="E536" s="231"/>
      <c r="F536" s="231"/>
      <c r="H536" s="217"/>
      <c r="V536" s="217"/>
      <c r="W536" s="217"/>
    </row>
    <row r="537" spans="1:23">
      <c r="A537" s="217"/>
      <c r="B537" s="217"/>
      <c r="C537" s="217"/>
      <c r="D537" s="230"/>
      <c r="E537" s="231"/>
      <c r="F537" s="231"/>
      <c r="H537" s="217"/>
      <c r="V537" s="217"/>
      <c r="W537" s="217"/>
    </row>
    <row r="538" spans="1:23">
      <c r="A538" s="217"/>
      <c r="B538" s="217"/>
      <c r="C538" s="217"/>
      <c r="D538" s="230"/>
      <c r="E538" s="231"/>
      <c r="F538" s="231"/>
      <c r="H538" s="217"/>
      <c r="V538" s="217"/>
      <c r="W538" s="217"/>
    </row>
    <row r="539" spans="1:23">
      <c r="A539" s="217"/>
      <c r="B539" s="217"/>
      <c r="C539" s="217"/>
      <c r="D539" s="230"/>
      <c r="E539" s="231"/>
      <c r="F539" s="231"/>
      <c r="H539" s="217"/>
      <c r="V539" s="217"/>
      <c r="W539" s="217"/>
    </row>
    <row r="540" spans="1:23">
      <c r="A540" s="217"/>
      <c r="B540" s="217"/>
      <c r="C540" s="217"/>
      <c r="D540" s="230"/>
      <c r="E540" s="231"/>
      <c r="F540" s="231"/>
      <c r="H540" s="217"/>
      <c r="V540" s="217"/>
      <c r="W540" s="217"/>
    </row>
    <row r="541" spans="1:23">
      <c r="A541" s="217"/>
      <c r="B541" s="217"/>
      <c r="C541" s="217"/>
      <c r="D541" s="230"/>
      <c r="E541" s="231"/>
      <c r="F541" s="231"/>
      <c r="H541" s="217"/>
      <c r="V541" s="217"/>
      <c r="W541" s="217"/>
    </row>
    <row r="542" spans="1:23">
      <c r="A542" s="217"/>
      <c r="B542" s="217"/>
      <c r="C542" s="217"/>
      <c r="D542" s="230"/>
      <c r="E542" s="231"/>
      <c r="F542" s="231"/>
      <c r="H542" s="217"/>
      <c r="V542" s="217"/>
      <c r="W542" s="217"/>
    </row>
    <row r="543" spans="1:23">
      <c r="A543" s="217"/>
      <c r="B543" s="217"/>
      <c r="C543" s="217"/>
      <c r="D543" s="230"/>
      <c r="E543" s="231"/>
      <c r="F543" s="231"/>
      <c r="H543" s="217"/>
      <c r="V543" s="217"/>
      <c r="W543" s="217"/>
    </row>
    <row r="544" spans="1:23">
      <c r="A544" s="217"/>
      <c r="B544" s="217"/>
      <c r="C544" s="217"/>
      <c r="D544" s="230"/>
      <c r="E544" s="231"/>
      <c r="F544" s="231"/>
      <c r="H544" s="217"/>
      <c r="V544" s="217"/>
      <c r="W544" s="217"/>
    </row>
    <row r="545" spans="1:23">
      <c r="A545" s="217"/>
      <c r="B545" s="217"/>
      <c r="C545" s="217"/>
      <c r="D545" s="230"/>
      <c r="E545" s="231"/>
      <c r="F545" s="231"/>
      <c r="H545" s="217"/>
      <c r="V545" s="217"/>
      <c r="W545" s="217"/>
    </row>
    <row r="546" spans="1:23">
      <c r="A546" s="217"/>
      <c r="B546" s="217"/>
      <c r="C546" s="217"/>
      <c r="D546" s="230"/>
      <c r="E546" s="231"/>
      <c r="F546" s="231"/>
      <c r="H546" s="217"/>
      <c r="V546" s="217"/>
      <c r="W546" s="217"/>
    </row>
    <row r="547" spans="1:23">
      <c r="A547" s="217"/>
      <c r="B547" s="217"/>
      <c r="C547" s="217"/>
      <c r="D547" s="230"/>
      <c r="E547" s="231"/>
      <c r="F547" s="231"/>
      <c r="H547" s="217"/>
      <c r="V547" s="217"/>
      <c r="W547" s="217"/>
    </row>
    <row r="548" spans="1:23">
      <c r="A548" s="217"/>
      <c r="B548" s="217"/>
      <c r="C548" s="217"/>
      <c r="D548" s="230"/>
      <c r="E548" s="231"/>
      <c r="F548" s="231"/>
      <c r="H548" s="217"/>
      <c r="V548" s="217"/>
      <c r="W548" s="217"/>
    </row>
    <row r="549" spans="1:23">
      <c r="A549" s="217"/>
      <c r="B549" s="217"/>
      <c r="C549" s="217"/>
      <c r="D549" s="230"/>
      <c r="E549" s="231"/>
      <c r="F549" s="231"/>
      <c r="H549" s="217"/>
      <c r="V549" s="217"/>
      <c r="W549" s="217"/>
    </row>
    <row r="550" spans="1:23">
      <c r="A550" s="217"/>
      <c r="B550" s="217"/>
      <c r="C550" s="217"/>
      <c r="D550" s="230"/>
      <c r="E550" s="231"/>
      <c r="F550" s="231"/>
      <c r="H550" s="217"/>
      <c r="V550" s="217"/>
      <c r="W550" s="217"/>
    </row>
    <row r="551" spans="1:23">
      <c r="A551" s="217"/>
      <c r="B551" s="217"/>
      <c r="C551" s="217"/>
      <c r="D551" s="230"/>
      <c r="E551" s="231"/>
      <c r="F551" s="231"/>
      <c r="H551" s="217"/>
      <c r="V551" s="217"/>
      <c r="W551" s="217"/>
    </row>
    <row r="552" spans="1:23">
      <c r="A552" s="217"/>
      <c r="B552" s="217"/>
      <c r="C552" s="217"/>
      <c r="D552" s="230"/>
      <c r="E552" s="231"/>
      <c r="F552" s="231"/>
      <c r="H552" s="217"/>
      <c r="V552" s="217"/>
      <c r="W552" s="217"/>
    </row>
    <row r="553" spans="1:23">
      <c r="A553" s="217"/>
      <c r="B553" s="217"/>
      <c r="C553" s="217"/>
      <c r="D553" s="230"/>
      <c r="E553" s="231"/>
      <c r="F553" s="231"/>
      <c r="H553" s="217"/>
      <c r="V553" s="217"/>
      <c r="W553" s="217"/>
    </row>
    <row r="554" spans="1:23">
      <c r="A554" s="217"/>
      <c r="B554" s="217"/>
      <c r="C554" s="217"/>
      <c r="D554" s="230"/>
      <c r="E554" s="231"/>
      <c r="F554" s="231"/>
      <c r="H554" s="217"/>
      <c r="V554" s="217"/>
      <c r="W554" s="217"/>
    </row>
    <row r="555" spans="1:23">
      <c r="A555" s="217"/>
      <c r="B555" s="217"/>
      <c r="C555" s="217"/>
      <c r="D555" s="230"/>
      <c r="E555" s="231"/>
      <c r="F555" s="231"/>
      <c r="H555" s="217"/>
      <c r="V555" s="217"/>
      <c r="W555" s="217"/>
    </row>
    <row r="556" spans="1:23">
      <c r="A556" s="217"/>
      <c r="B556" s="217"/>
      <c r="C556" s="217"/>
      <c r="D556" s="230"/>
      <c r="E556" s="231"/>
      <c r="F556" s="231"/>
      <c r="H556" s="217"/>
      <c r="V556" s="217"/>
      <c r="W556" s="217"/>
    </row>
    <row r="557" spans="1:23">
      <c r="A557" s="217"/>
      <c r="B557" s="217"/>
      <c r="C557" s="217"/>
      <c r="D557" s="230"/>
      <c r="E557" s="231"/>
      <c r="F557" s="231"/>
      <c r="H557" s="217"/>
      <c r="V557" s="217"/>
      <c r="W557" s="217"/>
    </row>
    <row r="558" spans="1:23">
      <c r="A558" s="217"/>
      <c r="B558" s="217"/>
      <c r="C558" s="217"/>
      <c r="D558" s="230"/>
      <c r="E558" s="231"/>
      <c r="F558" s="231"/>
      <c r="H558" s="217"/>
      <c r="V558" s="217"/>
      <c r="W558" s="217"/>
    </row>
    <row r="559" spans="1:23">
      <c r="A559" s="217"/>
      <c r="B559" s="217"/>
      <c r="C559" s="217"/>
      <c r="D559" s="230"/>
      <c r="E559" s="231"/>
      <c r="F559" s="231"/>
      <c r="H559" s="217"/>
      <c r="V559" s="217"/>
      <c r="W559" s="217"/>
    </row>
    <row r="560" spans="1:23">
      <c r="A560" s="217"/>
      <c r="B560" s="217"/>
      <c r="C560" s="217"/>
      <c r="D560" s="230"/>
      <c r="E560" s="231"/>
      <c r="F560" s="231"/>
      <c r="H560" s="217"/>
      <c r="V560" s="217"/>
      <c r="W560" s="217"/>
    </row>
    <row r="561" spans="1:23">
      <c r="A561" s="217"/>
      <c r="B561" s="217"/>
      <c r="C561" s="217"/>
      <c r="D561" s="230"/>
      <c r="E561" s="231"/>
      <c r="F561" s="231"/>
      <c r="H561" s="217"/>
      <c r="V561" s="217"/>
      <c r="W561" s="217"/>
    </row>
    <row r="562" spans="1:23">
      <c r="A562" s="217"/>
      <c r="B562" s="217"/>
      <c r="C562" s="217"/>
      <c r="D562" s="230"/>
      <c r="E562" s="231"/>
      <c r="F562" s="231"/>
      <c r="H562" s="217"/>
      <c r="V562" s="217"/>
      <c r="W562" s="217"/>
    </row>
    <row r="563" spans="1:23">
      <c r="A563" s="217"/>
      <c r="B563" s="217"/>
      <c r="C563" s="217"/>
      <c r="D563" s="230"/>
      <c r="E563" s="231"/>
      <c r="F563" s="231"/>
      <c r="H563" s="217"/>
      <c r="V563" s="217"/>
      <c r="W563" s="217"/>
    </row>
    <row r="564" spans="1:23">
      <c r="A564" s="217"/>
      <c r="B564" s="217"/>
      <c r="C564" s="217"/>
      <c r="D564" s="230"/>
      <c r="E564" s="231"/>
      <c r="F564" s="231"/>
      <c r="H564" s="217"/>
      <c r="V564" s="217"/>
      <c r="W564" s="217"/>
    </row>
    <row r="565" spans="1:23">
      <c r="A565" s="217"/>
      <c r="B565" s="217"/>
      <c r="C565" s="217"/>
      <c r="D565" s="230"/>
      <c r="E565" s="231"/>
      <c r="F565" s="231"/>
      <c r="H565" s="217"/>
      <c r="V565" s="217"/>
      <c r="W565" s="217"/>
    </row>
    <row r="566" spans="1:23">
      <c r="A566" s="217"/>
      <c r="B566" s="217"/>
      <c r="C566" s="217"/>
      <c r="D566" s="230"/>
      <c r="E566" s="231"/>
      <c r="F566" s="231"/>
      <c r="H566" s="217"/>
      <c r="V566" s="217"/>
      <c r="W566" s="217"/>
    </row>
    <row r="567" spans="1:23">
      <c r="A567" s="217"/>
      <c r="B567" s="217"/>
      <c r="C567" s="217"/>
      <c r="D567" s="230"/>
      <c r="E567" s="231"/>
      <c r="F567" s="231"/>
      <c r="H567" s="217"/>
      <c r="V567" s="217"/>
      <c r="W567" s="217"/>
    </row>
    <row r="568" spans="1:23">
      <c r="A568" s="217"/>
      <c r="B568" s="217"/>
      <c r="C568" s="217"/>
      <c r="D568" s="230"/>
      <c r="E568" s="231"/>
      <c r="F568" s="231"/>
      <c r="H568" s="217"/>
      <c r="V568" s="217"/>
      <c r="W568" s="217"/>
    </row>
    <row r="569" spans="1:23">
      <c r="A569" s="217"/>
      <c r="B569" s="217"/>
      <c r="C569" s="217"/>
      <c r="D569" s="230"/>
      <c r="E569" s="231"/>
      <c r="F569" s="231"/>
      <c r="H569" s="217"/>
      <c r="V569" s="217"/>
      <c r="W569" s="217"/>
    </row>
    <row r="570" spans="1:23">
      <c r="A570" s="217"/>
      <c r="B570" s="217"/>
      <c r="C570" s="217"/>
      <c r="D570" s="230"/>
      <c r="E570" s="231"/>
      <c r="F570" s="231"/>
      <c r="H570" s="217"/>
      <c r="V570" s="217"/>
      <c r="W570" s="217"/>
    </row>
    <row r="571" spans="1:23">
      <c r="A571" s="217"/>
      <c r="B571" s="217"/>
      <c r="C571" s="217"/>
      <c r="D571" s="230"/>
      <c r="E571" s="231"/>
      <c r="F571" s="231"/>
      <c r="H571" s="217"/>
      <c r="V571" s="217"/>
      <c r="W571" s="217"/>
    </row>
    <row r="572" spans="1:23">
      <c r="A572" s="217"/>
      <c r="B572" s="217"/>
      <c r="C572" s="217"/>
      <c r="D572" s="230"/>
      <c r="E572" s="231"/>
      <c r="F572" s="231"/>
      <c r="H572" s="217"/>
      <c r="V572" s="217"/>
      <c r="W572" s="217"/>
    </row>
    <row r="573" spans="1:23">
      <c r="A573" s="217"/>
      <c r="B573" s="217"/>
      <c r="C573" s="217"/>
      <c r="D573" s="230"/>
      <c r="E573" s="231"/>
      <c r="F573" s="231"/>
      <c r="H573" s="217"/>
      <c r="V573" s="217"/>
      <c r="W573" s="217"/>
    </row>
    <row r="574" spans="1:23">
      <c r="A574" s="217"/>
      <c r="B574" s="217"/>
      <c r="C574" s="217"/>
      <c r="D574" s="230"/>
      <c r="E574" s="231"/>
      <c r="F574" s="231"/>
      <c r="H574" s="217"/>
      <c r="V574" s="217"/>
      <c r="W574" s="217"/>
    </row>
    <row r="575" spans="1:23">
      <c r="A575" s="217"/>
      <c r="B575" s="217"/>
      <c r="C575" s="217"/>
      <c r="D575" s="230"/>
      <c r="E575" s="231"/>
      <c r="F575" s="231"/>
      <c r="H575" s="217"/>
      <c r="V575" s="217"/>
      <c r="W575" s="217"/>
    </row>
    <row r="576" spans="1:23">
      <c r="A576" s="217"/>
      <c r="B576" s="217"/>
      <c r="C576" s="217"/>
      <c r="D576" s="230"/>
      <c r="E576" s="231"/>
      <c r="F576" s="231"/>
      <c r="H576" s="217"/>
      <c r="V576" s="217"/>
      <c r="W576" s="217"/>
    </row>
    <row r="577" spans="1:23">
      <c r="A577" s="217"/>
      <c r="B577" s="217"/>
      <c r="C577" s="217"/>
      <c r="D577" s="230"/>
      <c r="E577" s="231"/>
      <c r="F577" s="231"/>
      <c r="H577" s="217"/>
      <c r="V577" s="217"/>
      <c r="W577" s="217"/>
    </row>
    <row r="578" spans="1:23">
      <c r="A578" s="217"/>
      <c r="B578" s="217"/>
      <c r="C578" s="217"/>
      <c r="D578" s="230"/>
      <c r="E578" s="231"/>
      <c r="F578" s="231"/>
      <c r="H578" s="217"/>
      <c r="V578" s="217"/>
      <c r="W578" s="217"/>
    </row>
    <row r="579" spans="1:23">
      <c r="A579" s="217"/>
      <c r="B579" s="217"/>
      <c r="C579" s="217"/>
      <c r="D579" s="230"/>
      <c r="E579" s="231"/>
      <c r="F579" s="231"/>
      <c r="H579" s="217"/>
      <c r="V579" s="217"/>
      <c r="W579" s="217"/>
    </row>
    <row r="580" spans="1:23">
      <c r="A580" s="217"/>
      <c r="B580" s="217"/>
      <c r="C580" s="217"/>
      <c r="D580" s="230"/>
      <c r="E580" s="231"/>
      <c r="F580" s="231"/>
      <c r="H580" s="217"/>
      <c r="V580" s="217"/>
      <c r="W580" s="217"/>
    </row>
    <row r="581" spans="1:23">
      <c r="A581" s="217"/>
      <c r="B581" s="217"/>
      <c r="C581" s="217"/>
      <c r="D581" s="230"/>
      <c r="E581" s="231"/>
      <c r="F581" s="231"/>
      <c r="H581" s="217"/>
      <c r="V581" s="217"/>
      <c r="W581" s="217"/>
    </row>
    <row r="582" spans="1:23">
      <c r="A582" s="217"/>
      <c r="B582" s="217"/>
      <c r="C582" s="217"/>
      <c r="D582" s="230"/>
      <c r="E582" s="231"/>
      <c r="F582" s="231"/>
      <c r="H582" s="217"/>
      <c r="V582" s="217"/>
      <c r="W582" s="217"/>
    </row>
    <row r="583" spans="1:23">
      <c r="A583" s="217"/>
      <c r="B583" s="217"/>
      <c r="C583" s="217"/>
      <c r="D583" s="230"/>
      <c r="E583" s="231"/>
      <c r="F583" s="231"/>
      <c r="H583" s="217"/>
      <c r="V583" s="217"/>
      <c r="W583" s="217"/>
    </row>
    <row r="584" spans="1:23">
      <c r="A584" s="217"/>
      <c r="B584" s="217"/>
      <c r="C584" s="217"/>
      <c r="D584" s="230"/>
      <c r="E584" s="231"/>
      <c r="F584" s="231"/>
      <c r="H584" s="217"/>
      <c r="V584" s="217"/>
      <c r="W584" s="217"/>
    </row>
    <row r="585" spans="1:23">
      <c r="A585" s="217"/>
      <c r="B585" s="217"/>
      <c r="C585" s="217"/>
      <c r="D585" s="230"/>
      <c r="E585" s="231"/>
      <c r="F585" s="231"/>
      <c r="H585" s="217"/>
      <c r="V585" s="217"/>
      <c r="W585" s="217"/>
    </row>
    <row r="586" spans="1:23">
      <c r="A586" s="217"/>
      <c r="B586" s="217"/>
      <c r="C586" s="217"/>
      <c r="D586" s="230"/>
      <c r="E586" s="231"/>
      <c r="F586" s="231"/>
      <c r="H586" s="217"/>
      <c r="V586" s="217"/>
      <c r="W586" s="217"/>
    </row>
    <row r="587" spans="1:23">
      <c r="A587" s="217"/>
      <c r="B587" s="217"/>
      <c r="C587" s="217"/>
      <c r="D587" s="230"/>
      <c r="E587" s="231"/>
      <c r="F587" s="231"/>
      <c r="H587" s="217"/>
      <c r="V587" s="217"/>
      <c r="W587" s="217"/>
    </row>
    <row r="588" spans="1:23">
      <c r="A588" s="217"/>
      <c r="B588" s="217"/>
      <c r="C588" s="217"/>
      <c r="D588" s="230"/>
      <c r="E588" s="231"/>
      <c r="F588" s="231"/>
      <c r="H588" s="217"/>
      <c r="V588" s="217"/>
      <c r="W588" s="217"/>
    </row>
    <row r="589" spans="1:23">
      <c r="A589" s="217"/>
      <c r="B589" s="217"/>
      <c r="C589" s="217"/>
      <c r="D589" s="230"/>
      <c r="E589" s="231"/>
      <c r="F589" s="231"/>
      <c r="H589" s="217"/>
      <c r="V589" s="217"/>
      <c r="W589" s="217"/>
    </row>
    <row r="590" spans="1:23">
      <c r="A590" s="217"/>
      <c r="B590" s="217"/>
      <c r="C590" s="217"/>
      <c r="D590" s="230"/>
      <c r="E590" s="231"/>
      <c r="F590" s="231"/>
      <c r="H590" s="217"/>
      <c r="V590" s="217"/>
      <c r="W590" s="217"/>
    </row>
    <row r="591" spans="1:23">
      <c r="A591" s="217"/>
      <c r="B591" s="217"/>
      <c r="C591" s="217"/>
      <c r="D591" s="230"/>
      <c r="E591" s="231"/>
      <c r="F591" s="231"/>
      <c r="H591" s="217"/>
      <c r="V591" s="217"/>
      <c r="W591" s="217"/>
    </row>
    <row r="592" spans="1:23">
      <c r="A592" s="217"/>
      <c r="B592" s="217"/>
      <c r="C592" s="217"/>
      <c r="D592" s="230"/>
      <c r="E592" s="231"/>
      <c r="F592" s="231"/>
      <c r="H592" s="217"/>
      <c r="V592" s="217"/>
      <c r="W592" s="217"/>
    </row>
    <row r="593" spans="1:23">
      <c r="A593" s="217"/>
      <c r="B593" s="217"/>
      <c r="C593" s="217"/>
      <c r="D593" s="230"/>
      <c r="E593" s="231"/>
      <c r="F593" s="231"/>
      <c r="H593" s="217"/>
      <c r="V593" s="217"/>
      <c r="W593" s="217"/>
    </row>
    <row r="594" spans="1:23">
      <c r="A594" s="217"/>
      <c r="B594" s="217"/>
      <c r="C594" s="217"/>
      <c r="D594" s="230"/>
      <c r="E594" s="231"/>
      <c r="F594" s="231"/>
      <c r="H594" s="217"/>
      <c r="V594" s="217"/>
      <c r="W594" s="217"/>
    </row>
    <row r="595" spans="1:23">
      <c r="A595" s="217"/>
      <c r="B595" s="217"/>
      <c r="C595" s="217"/>
      <c r="D595" s="230"/>
      <c r="E595" s="231"/>
      <c r="F595" s="231"/>
      <c r="H595" s="217"/>
      <c r="V595" s="217"/>
      <c r="W595" s="217"/>
    </row>
    <row r="596" spans="1:23">
      <c r="A596" s="217"/>
      <c r="B596" s="217"/>
      <c r="C596" s="217"/>
      <c r="D596" s="230"/>
      <c r="E596" s="231"/>
      <c r="F596" s="231"/>
      <c r="H596" s="217"/>
      <c r="V596" s="217"/>
      <c r="W596" s="217"/>
    </row>
    <row r="597" spans="1:23">
      <c r="A597" s="217"/>
      <c r="B597" s="217"/>
      <c r="C597" s="217"/>
      <c r="D597" s="230"/>
      <c r="E597" s="231"/>
      <c r="F597" s="231"/>
      <c r="H597" s="217"/>
      <c r="V597" s="217"/>
      <c r="W597" s="217"/>
    </row>
    <row r="598" spans="1:23">
      <c r="A598" s="217"/>
      <c r="B598" s="217"/>
      <c r="C598" s="217"/>
      <c r="D598" s="230"/>
      <c r="E598" s="231"/>
      <c r="F598" s="231"/>
      <c r="H598" s="217"/>
      <c r="V598" s="217"/>
      <c r="W598" s="217"/>
    </row>
    <row r="599" spans="1:23">
      <c r="A599" s="217"/>
      <c r="B599" s="217"/>
      <c r="C599" s="217"/>
      <c r="D599" s="230"/>
      <c r="E599" s="231"/>
      <c r="F599" s="231"/>
      <c r="H599" s="217"/>
      <c r="V599" s="217"/>
      <c r="W599" s="217"/>
    </row>
    <row r="600" spans="1:23">
      <c r="A600" s="217"/>
      <c r="B600" s="217"/>
      <c r="C600" s="217"/>
      <c r="D600" s="230"/>
      <c r="E600" s="231"/>
      <c r="F600" s="231"/>
      <c r="H600" s="217"/>
      <c r="V600" s="217"/>
      <c r="W600" s="217"/>
    </row>
    <row r="601" spans="1:23">
      <c r="A601" s="217"/>
      <c r="B601" s="217"/>
      <c r="C601" s="217"/>
      <c r="D601" s="230"/>
      <c r="E601" s="231"/>
      <c r="F601" s="231"/>
      <c r="H601" s="217"/>
      <c r="V601" s="217"/>
      <c r="W601" s="217"/>
    </row>
    <row r="602" spans="1:23">
      <c r="A602" s="217"/>
      <c r="B602" s="217"/>
      <c r="C602" s="217"/>
      <c r="D602" s="230"/>
      <c r="E602" s="231"/>
      <c r="F602" s="231"/>
      <c r="H602" s="217"/>
      <c r="V602" s="217"/>
      <c r="W602" s="217"/>
    </row>
    <row r="603" spans="1:23">
      <c r="A603" s="217"/>
      <c r="B603" s="217"/>
      <c r="C603" s="217"/>
      <c r="D603" s="230"/>
      <c r="E603" s="231"/>
      <c r="F603" s="231"/>
      <c r="H603" s="217"/>
      <c r="V603" s="217"/>
      <c r="W603" s="217"/>
    </row>
    <row r="604" spans="1:23">
      <c r="A604" s="217"/>
      <c r="B604" s="217"/>
      <c r="C604" s="217"/>
      <c r="D604" s="230"/>
      <c r="E604" s="231"/>
      <c r="F604" s="231"/>
      <c r="H604" s="217"/>
      <c r="V604" s="217"/>
      <c r="W604" s="217"/>
    </row>
    <row r="605" spans="1:23">
      <c r="A605" s="217"/>
      <c r="B605" s="217"/>
      <c r="C605" s="217"/>
      <c r="D605" s="230"/>
      <c r="E605" s="231"/>
      <c r="F605" s="231"/>
      <c r="H605" s="217"/>
      <c r="V605" s="217"/>
      <c r="W605" s="217"/>
    </row>
    <row r="606" spans="1:23">
      <c r="A606" s="217"/>
      <c r="B606" s="217"/>
      <c r="C606" s="217"/>
      <c r="D606" s="230"/>
      <c r="E606" s="231"/>
      <c r="F606" s="231"/>
      <c r="H606" s="217"/>
      <c r="V606" s="217"/>
      <c r="W606" s="217"/>
    </row>
    <row r="607" spans="1:23">
      <c r="A607" s="217"/>
      <c r="B607" s="217"/>
      <c r="C607" s="217"/>
      <c r="D607" s="230"/>
      <c r="E607" s="231"/>
      <c r="F607" s="231"/>
      <c r="H607" s="217"/>
      <c r="V607" s="217"/>
      <c r="W607" s="217"/>
    </row>
    <row r="608" spans="1:23">
      <c r="A608" s="217"/>
      <c r="B608" s="217"/>
      <c r="C608" s="217"/>
      <c r="D608" s="230"/>
      <c r="E608" s="231"/>
      <c r="F608" s="231"/>
      <c r="H608" s="217"/>
      <c r="V608" s="217"/>
      <c r="W608" s="217"/>
    </row>
    <row r="609" spans="1:23">
      <c r="A609" s="217"/>
      <c r="B609" s="217"/>
      <c r="C609" s="217"/>
      <c r="D609" s="230"/>
      <c r="E609" s="231"/>
      <c r="F609" s="231"/>
      <c r="H609" s="217"/>
      <c r="V609" s="217"/>
      <c r="W609" s="217"/>
    </row>
    <row r="610" spans="1:23">
      <c r="A610" s="217"/>
      <c r="B610" s="217"/>
      <c r="C610" s="217"/>
      <c r="D610" s="230"/>
      <c r="E610" s="231"/>
      <c r="F610" s="231"/>
      <c r="H610" s="217"/>
      <c r="V610" s="217"/>
      <c r="W610" s="217"/>
    </row>
    <row r="611" spans="1:23">
      <c r="A611" s="217"/>
      <c r="B611" s="217"/>
      <c r="C611" s="217"/>
      <c r="D611" s="230"/>
      <c r="E611" s="231"/>
      <c r="F611" s="231"/>
      <c r="H611" s="217"/>
      <c r="V611" s="217"/>
      <c r="W611" s="217"/>
    </row>
    <row r="612" spans="1:23">
      <c r="A612" s="217"/>
      <c r="B612" s="217"/>
      <c r="C612" s="217"/>
      <c r="D612" s="230"/>
      <c r="E612" s="231"/>
      <c r="F612" s="231"/>
      <c r="H612" s="217"/>
      <c r="V612" s="217"/>
      <c r="W612" s="217"/>
    </row>
    <row r="613" spans="1:23">
      <c r="A613" s="217"/>
      <c r="B613" s="217"/>
      <c r="C613" s="217"/>
      <c r="D613" s="230"/>
      <c r="E613" s="231"/>
      <c r="F613" s="231"/>
      <c r="H613" s="217"/>
      <c r="V613" s="217"/>
      <c r="W613" s="217"/>
    </row>
    <row r="614" spans="1:23">
      <c r="A614" s="217"/>
      <c r="B614" s="217"/>
      <c r="C614" s="217"/>
      <c r="D614" s="230"/>
      <c r="E614" s="231"/>
      <c r="F614" s="231"/>
      <c r="H614" s="217"/>
      <c r="V614" s="217"/>
      <c r="W614" s="217"/>
    </row>
    <row r="615" spans="1:23">
      <c r="A615" s="217"/>
      <c r="B615" s="217"/>
      <c r="C615" s="217"/>
      <c r="D615" s="230"/>
      <c r="E615" s="231"/>
      <c r="F615" s="231"/>
      <c r="H615" s="217"/>
      <c r="V615" s="217"/>
      <c r="W615" s="217"/>
    </row>
    <row r="616" spans="1:23">
      <c r="A616" s="217"/>
      <c r="B616" s="217"/>
      <c r="C616" s="217"/>
      <c r="D616" s="230"/>
      <c r="E616" s="231"/>
      <c r="F616" s="231"/>
      <c r="H616" s="217"/>
      <c r="V616" s="217"/>
      <c r="W616" s="217"/>
    </row>
    <row r="617" spans="1:23">
      <c r="A617" s="217"/>
      <c r="B617" s="217"/>
      <c r="C617" s="217"/>
      <c r="D617" s="230"/>
      <c r="E617" s="231"/>
      <c r="F617" s="231"/>
      <c r="H617" s="217"/>
      <c r="V617" s="217"/>
      <c r="W617" s="217"/>
    </row>
    <row r="618" spans="1:23">
      <c r="A618" s="217"/>
      <c r="B618" s="217"/>
      <c r="C618" s="217"/>
      <c r="D618" s="230"/>
      <c r="E618" s="231"/>
      <c r="F618" s="231"/>
      <c r="H618" s="217"/>
      <c r="V618" s="217"/>
      <c r="W618" s="217"/>
    </row>
    <row r="619" spans="1:23">
      <c r="A619" s="217"/>
      <c r="B619" s="217"/>
      <c r="C619" s="217"/>
      <c r="D619" s="230"/>
      <c r="E619" s="231"/>
      <c r="F619" s="231"/>
      <c r="H619" s="217"/>
      <c r="V619" s="217"/>
      <c r="W619" s="217"/>
    </row>
    <row r="620" spans="1:23">
      <c r="A620" s="217"/>
      <c r="B620" s="217"/>
      <c r="C620" s="217"/>
      <c r="D620" s="230"/>
      <c r="E620" s="231"/>
      <c r="F620" s="231"/>
      <c r="H620" s="217"/>
      <c r="V620" s="217"/>
      <c r="W620" s="217"/>
    </row>
    <row r="621" spans="1:23">
      <c r="A621" s="217"/>
      <c r="B621" s="217"/>
      <c r="C621" s="217"/>
      <c r="D621" s="230"/>
      <c r="E621" s="231"/>
      <c r="F621" s="231"/>
      <c r="H621" s="217"/>
      <c r="V621" s="217"/>
      <c r="W621" s="217"/>
    </row>
    <row r="622" spans="1:23">
      <c r="A622" s="217"/>
      <c r="B622" s="217"/>
      <c r="C622" s="217"/>
      <c r="D622" s="230"/>
      <c r="E622" s="231"/>
      <c r="F622" s="231"/>
      <c r="H622" s="217"/>
      <c r="V622" s="217"/>
      <c r="W622" s="217"/>
    </row>
    <row r="623" spans="1:23">
      <c r="A623" s="217"/>
      <c r="B623" s="217"/>
      <c r="C623" s="217"/>
      <c r="D623" s="230"/>
      <c r="E623" s="231"/>
      <c r="F623" s="231"/>
      <c r="H623" s="217"/>
      <c r="V623" s="217"/>
      <c r="W623" s="217"/>
    </row>
    <row r="624" spans="1:23">
      <c r="A624" s="217"/>
      <c r="B624" s="217"/>
      <c r="C624" s="217"/>
      <c r="D624" s="230"/>
      <c r="E624" s="231"/>
      <c r="F624" s="231"/>
      <c r="H624" s="217"/>
      <c r="V624" s="217"/>
      <c r="W624" s="217"/>
    </row>
    <row r="625" spans="1:23">
      <c r="A625" s="217"/>
      <c r="B625" s="217"/>
      <c r="C625" s="217"/>
      <c r="D625" s="230"/>
      <c r="E625" s="231"/>
      <c r="F625" s="231"/>
      <c r="H625" s="217"/>
      <c r="V625" s="217"/>
      <c r="W625" s="217"/>
    </row>
    <row r="626" spans="1:23">
      <c r="A626" s="217"/>
      <c r="B626" s="217"/>
      <c r="C626" s="217"/>
      <c r="D626" s="230"/>
      <c r="E626" s="231"/>
      <c r="F626" s="231"/>
      <c r="H626" s="217"/>
      <c r="V626" s="217"/>
      <c r="W626" s="217"/>
    </row>
    <row r="627" spans="1:23">
      <c r="A627" s="217"/>
      <c r="B627" s="217"/>
      <c r="C627" s="217"/>
      <c r="D627" s="230"/>
      <c r="E627" s="231"/>
      <c r="F627" s="231"/>
      <c r="H627" s="217"/>
      <c r="V627" s="217"/>
      <c r="W627" s="217"/>
    </row>
    <row r="628" spans="1:23">
      <c r="A628" s="217"/>
      <c r="B628" s="217"/>
      <c r="C628" s="217"/>
      <c r="D628" s="230"/>
      <c r="E628" s="231"/>
      <c r="F628" s="231"/>
      <c r="H628" s="217"/>
      <c r="V628" s="217"/>
      <c r="W628" s="217"/>
    </row>
    <row r="629" spans="1:23">
      <c r="A629" s="217"/>
      <c r="B629" s="217"/>
      <c r="C629" s="217"/>
      <c r="D629" s="230"/>
      <c r="E629" s="231"/>
      <c r="F629" s="231"/>
      <c r="H629" s="217"/>
      <c r="V629" s="217"/>
      <c r="W629" s="217"/>
    </row>
    <row r="630" spans="1:23">
      <c r="A630" s="217"/>
      <c r="B630" s="217"/>
      <c r="C630" s="217"/>
      <c r="D630" s="230"/>
      <c r="E630" s="231"/>
      <c r="F630" s="231"/>
      <c r="H630" s="217"/>
      <c r="V630" s="217"/>
      <c r="W630" s="217"/>
    </row>
    <row r="631" spans="1:23">
      <c r="A631" s="217"/>
      <c r="B631" s="217"/>
      <c r="C631" s="217"/>
      <c r="D631" s="230"/>
      <c r="E631" s="231"/>
      <c r="F631" s="231"/>
      <c r="H631" s="217"/>
      <c r="V631" s="217"/>
      <c r="W631" s="217"/>
    </row>
    <row r="632" spans="1:23">
      <c r="A632" s="217"/>
      <c r="B632" s="217"/>
      <c r="C632" s="217"/>
      <c r="D632" s="230"/>
      <c r="E632" s="231"/>
      <c r="F632" s="231"/>
      <c r="H632" s="217"/>
      <c r="V632" s="217"/>
      <c r="W632" s="217"/>
    </row>
    <row r="633" spans="1:23">
      <c r="A633" s="217"/>
      <c r="B633" s="217"/>
      <c r="C633" s="217"/>
      <c r="D633" s="230"/>
      <c r="E633" s="231"/>
      <c r="F633" s="231"/>
      <c r="H633" s="217"/>
      <c r="V633" s="217"/>
      <c r="W633" s="217"/>
    </row>
    <row r="634" spans="1:23">
      <c r="A634" s="217"/>
      <c r="B634" s="217"/>
      <c r="C634" s="217"/>
      <c r="D634" s="230"/>
      <c r="E634" s="231"/>
      <c r="F634" s="231"/>
      <c r="H634" s="217"/>
      <c r="V634" s="217"/>
      <c r="W634" s="217"/>
    </row>
    <row r="635" spans="1:23">
      <c r="A635" s="217"/>
      <c r="B635" s="217"/>
      <c r="C635" s="217"/>
      <c r="D635" s="230"/>
      <c r="E635" s="231"/>
      <c r="F635" s="231"/>
      <c r="H635" s="217"/>
      <c r="V635" s="217"/>
      <c r="W635" s="217"/>
    </row>
    <row r="636" spans="1:23">
      <c r="A636" s="217"/>
      <c r="B636" s="217"/>
      <c r="C636" s="217"/>
      <c r="D636" s="230"/>
      <c r="E636" s="231"/>
      <c r="F636" s="231"/>
      <c r="H636" s="217"/>
      <c r="V636" s="217"/>
      <c r="W636" s="217"/>
    </row>
    <row r="637" spans="1:23">
      <c r="A637" s="217"/>
      <c r="B637" s="217"/>
      <c r="C637" s="217"/>
      <c r="D637" s="230"/>
      <c r="E637" s="231"/>
      <c r="F637" s="231"/>
      <c r="H637" s="217"/>
      <c r="V637" s="217"/>
      <c r="W637" s="217"/>
    </row>
    <row r="638" spans="1:23">
      <c r="A638" s="217"/>
      <c r="B638" s="217"/>
      <c r="C638" s="217"/>
      <c r="D638" s="230"/>
      <c r="E638" s="231"/>
      <c r="F638" s="231"/>
      <c r="H638" s="217"/>
      <c r="V638" s="217"/>
      <c r="W638" s="217"/>
    </row>
    <row r="639" spans="1:23">
      <c r="A639" s="217"/>
      <c r="B639" s="217"/>
      <c r="C639" s="217"/>
      <c r="D639" s="230"/>
      <c r="E639" s="231"/>
      <c r="F639" s="231"/>
      <c r="H639" s="217"/>
      <c r="V639" s="217"/>
      <c r="W639" s="217"/>
    </row>
    <row r="640" spans="1:23">
      <c r="A640" s="217"/>
      <c r="B640" s="217"/>
      <c r="C640" s="217"/>
      <c r="D640" s="230"/>
      <c r="E640" s="231"/>
      <c r="F640" s="231"/>
      <c r="H640" s="217"/>
      <c r="V640" s="217"/>
      <c r="W640" s="217"/>
    </row>
    <row r="641" spans="1:23">
      <c r="A641" s="217"/>
      <c r="B641" s="217"/>
      <c r="C641" s="217"/>
      <c r="D641" s="230"/>
      <c r="E641" s="231"/>
      <c r="F641" s="231"/>
      <c r="H641" s="217"/>
      <c r="V641" s="217"/>
      <c r="W641" s="217"/>
    </row>
    <row r="642" spans="1:23">
      <c r="A642" s="217"/>
      <c r="B642" s="217"/>
      <c r="C642" s="217"/>
      <c r="D642" s="230"/>
      <c r="E642" s="231"/>
      <c r="F642" s="231"/>
      <c r="H642" s="217"/>
      <c r="V642" s="217"/>
      <c r="W642" s="217"/>
    </row>
    <row r="643" spans="1:23">
      <c r="A643" s="217"/>
      <c r="B643" s="217"/>
      <c r="C643" s="217"/>
      <c r="D643" s="230"/>
      <c r="E643" s="231"/>
      <c r="F643" s="231"/>
      <c r="H643" s="217"/>
      <c r="V643" s="217"/>
      <c r="W643" s="217"/>
    </row>
    <row r="644" spans="1:23">
      <c r="A644" s="217"/>
      <c r="B644" s="217"/>
      <c r="C644" s="217"/>
      <c r="D644" s="230"/>
      <c r="E644" s="231"/>
      <c r="F644" s="231"/>
      <c r="H644" s="217"/>
      <c r="V644" s="217"/>
      <c r="W644" s="217"/>
    </row>
    <row r="645" spans="1:23">
      <c r="A645" s="217"/>
      <c r="B645" s="217"/>
      <c r="C645" s="217"/>
      <c r="D645" s="230"/>
      <c r="E645" s="231"/>
      <c r="F645" s="231"/>
      <c r="H645" s="217"/>
      <c r="V645" s="217"/>
      <c r="W645" s="217"/>
    </row>
    <row r="646" spans="1:23">
      <c r="A646" s="217"/>
      <c r="B646" s="217"/>
      <c r="C646" s="217"/>
      <c r="D646" s="230"/>
      <c r="E646" s="231"/>
      <c r="F646" s="231"/>
      <c r="H646" s="217"/>
      <c r="V646" s="217"/>
      <c r="W646" s="217"/>
    </row>
    <row r="647" spans="1:23">
      <c r="A647" s="217"/>
      <c r="B647" s="217"/>
      <c r="C647" s="217"/>
      <c r="D647" s="230"/>
      <c r="E647" s="231"/>
      <c r="F647" s="231"/>
      <c r="H647" s="217"/>
      <c r="V647" s="217"/>
      <c r="W647" s="217"/>
    </row>
    <row r="648" spans="1:23">
      <c r="A648" s="217"/>
      <c r="B648" s="217"/>
      <c r="C648" s="217"/>
      <c r="D648" s="230"/>
      <c r="E648" s="231"/>
      <c r="F648" s="231"/>
      <c r="H648" s="217"/>
      <c r="V648" s="217"/>
      <c r="W648" s="217"/>
    </row>
    <row r="649" spans="1:23">
      <c r="A649" s="217"/>
      <c r="B649" s="217"/>
      <c r="C649" s="217"/>
      <c r="D649" s="230"/>
      <c r="E649" s="231"/>
      <c r="F649" s="231"/>
      <c r="H649" s="217"/>
      <c r="V649" s="217"/>
      <c r="W649" s="217"/>
    </row>
    <row r="650" spans="1:23">
      <c r="A650" s="217"/>
      <c r="B650" s="217"/>
      <c r="C650" s="217"/>
      <c r="D650" s="230"/>
      <c r="E650" s="231"/>
      <c r="F650" s="231"/>
      <c r="H650" s="217"/>
      <c r="V650" s="217"/>
      <c r="W650" s="217"/>
    </row>
    <row r="651" spans="1:23">
      <c r="A651" s="217"/>
      <c r="B651" s="217"/>
      <c r="C651" s="217"/>
      <c r="D651" s="230"/>
      <c r="E651" s="231"/>
      <c r="F651" s="231"/>
      <c r="H651" s="217"/>
      <c r="V651" s="217"/>
      <c r="W651" s="217"/>
    </row>
    <row r="652" spans="1:23">
      <c r="A652" s="217"/>
      <c r="B652" s="217"/>
      <c r="C652" s="217"/>
      <c r="D652" s="230"/>
      <c r="E652" s="231"/>
      <c r="F652" s="231"/>
      <c r="H652" s="217"/>
      <c r="V652" s="217"/>
      <c r="W652" s="217"/>
    </row>
    <row r="653" spans="1:23">
      <c r="A653" s="217"/>
      <c r="B653" s="217"/>
      <c r="C653" s="217"/>
      <c r="D653" s="230"/>
      <c r="E653" s="231"/>
      <c r="F653" s="231"/>
      <c r="H653" s="217"/>
      <c r="V653" s="217"/>
      <c r="W653" s="217"/>
    </row>
    <row r="654" spans="1:23">
      <c r="A654" s="217"/>
      <c r="B654" s="217"/>
      <c r="C654" s="217"/>
      <c r="D654" s="230"/>
      <c r="E654" s="231"/>
      <c r="F654" s="231"/>
      <c r="H654" s="217"/>
      <c r="V654" s="217"/>
      <c r="W654" s="217"/>
    </row>
    <row r="655" spans="1:23">
      <c r="A655" s="217"/>
      <c r="B655" s="217"/>
      <c r="C655" s="217"/>
      <c r="D655" s="230"/>
      <c r="E655" s="231"/>
      <c r="F655" s="231"/>
      <c r="H655" s="217"/>
      <c r="V655" s="217"/>
      <c r="W655" s="217"/>
    </row>
    <row r="656" spans="1:23">
      <c r="A656" s="217"/>
      <c r="B656" s="217"/>
      <c r="C656" s="217"/>
      <c r="D656" s="230"/>
      <c r="E656" s="231"/>
      <c r="F656" s="231"/>
      <c r="H656" s="217"/>
      <c r="V656" s="217"/>
      <c r="W656" s="217"/>
    </row>
    <row r="657" spans="1:23">
      <c r="A657" s="217"/>
      <c r="B657" s="217"/>
      <c r="C657" s="217"/>
      <c r="D657" s="230"/>
      <c r="E657" s="231"/>
      <c r="F657" s="231"/>
      <c r="H657" s="217"/>
      <c r="V657" s="217"/>
      <c r="W657" s="217"/>
    </row>
    <row r="658" spans="1:23">
      <c r="A658" s="217"/>
      <c r="B658" s="217"/>
      <c r="C658" s="217"/>
      <c r="D658" s="230"/>
      <c r="E658" s="231"/>
      <c r="F658" s="231"/>
      <c r="H658" s="217"/>
      <c r="V658" s="217"/>
      <c r="W658" s="217"/>
    </row>
    <row r="659" spans="1:23">
      <c r="A659" s="217"/>
      <c r="B659" s="217"/>
      <c r="C659" s="217"/>
      <c r="D659" s="230"/>
      <c r="E659" s="231"/>
      <c r="F659" s="231"/>
      <c r="H659" s="217"/>
      <c r="V659" s="217"/>
      <c r="W659" s="217"/>
    </row>
    <row r="660" spans="1:23">
      <c r="A660" s="217"/>
      <c r="B660" s="217"/>
      <c r="C660" s="217"/>
      <c r="D660" s="230"/>
      <c r="E660" s="231"/>
      <c r="F660" s="231"/>
      <c r="H660" s="217"/>
      <c r="V660" s="217"/>
      <c r="W660" s="217"/>
    </row>
    <row r="661" spans="1:23">
      <c r="A661" s="217"/>
      <c r="B661" s="217"/>
      <c r="C661" s="217"/>
      <c r="D661" s="230"/>
      <c r="E661" s="231"/>
      <c r="F661" s="231"/>
      <c r="H661" s="217"/>
      <c r="V661" s="217"/>
      <c r="W661" s="217"/>
    </row>
    <row r="662" spans="1:23">
      <c r="A662" s="217"/>
      <c r="B662" s="217"/>
      <c r="C662" s="217"/>
      <c r="D662" s="230"/>
      <c r="E662" s="231"/>
      <c r="F662" s="231"/>
      <c r="H662" s="217"/>
      <c r="V662" s="217"/>
      <c r="W662" s="217"/>
    </row>
    <row r="663" spans="1:23">
      <c r="A663" s="217"/>
      <c r="B663" s="217"/>
      <c r="C663" s="217"/>
      <c r="D663" s="230"/>
      <c r="E663" s="231"/>
      <c r="F663" s="231"/>
      <c r="H663" s="217"/>
      <c r="V663" s="217"/>
      <c r="W663" s="217"/>
    </row>
    <row r="664" spans="1:23">
      <c r="A664" s="217"/>
      <c r="B664" s="217"/>
      <c r="C664" s="217"/>
      <c r="D664" s="230"/>
      <c r="E664" s="231"/>
      <c r="F664" s="231"/>
      <c r="H664" s="217"/>
      <c r="V664" s="217"/>
      <c r="W664" s="217"/>
    </row>
    <row r="665" spans="1:23">
      <c r="A665" s="217"/>
      <c r="B665" s="217"/>
      <c r="C665" s="217"/>
      <c r="D665" s="230"/>
      <c r="E665" s="231"/>
      <c r="F665" s="231"/>
      <c r="H665" s="217"/>
      <c r="V665" s="217"/>
      <c r="W665" s="217"/>
    </row>
    <row r="666" spans="1:23">
      <c r="A666" s="217"/>
      <c r="B666" s="217"/>
      <c r="C666" s="217"/>
      <c r="D666" s="230"/>
      <c r="E666" s="231"/>
      <c r="F666" s="231"/>
      <c r="H666" s="217"/>
      <c r="V666" s="217"/>
      <c r="W666" s="217"/>
    </row>
    <row r="667" spans="1:23">
      <c r="A667" s="217"/>
      <c r="B667" s="217"/>
      <c r="C667" s="217"/>
      <c r="D667" s="230"/>
      <c r="E667" s="231"/>
      <c r="F667" s="231"/>
      <c r="H667" s="217"/>
      <c r="V667" s="217"/>
      <c r="W667" s="217"/>
    </row>
    <row r="668" spans="1:23">
      <c r="A668" s="217"/>
      <c r="B668" s="217"/>
      <c r="C668" s="217"/>
      <c r="D668" s="230"/>
      <c r="E668" s="231"/>
      <c r="F668" s="231"/>
      <c r="H668" s="217"/>
      <c r="V668" s="217"/>
      <c r="W668" s="217"/>
    </row>
    <row r="669" spans="1:23">
      <c r="A669" s="217"/>
      <c r="B669" s="217"/>
      <c r="C669" s="217"/>
      <c r="D669" s="230"/>
      <c r="E669" s="231"/>
      <c r="F669" s="231"/>
      <c r="H669" s="217"/>
      <c r="V669" s="217"/>
      <c r="W669" s="217"/>
    </row>
    <row r="670" spans="1:23">
      <c r="A670" s="217"/>
      <c r="B670" s="217"/>
      <c r="C670" s="217"/>
      <c r="D670" s="230"/>
      <c r="E670" s="231"/>
      <c r="F670" s="231"/>
      <c r="H670" s="217"/>
      <c r="V670" s="217"/>
      <c r="W670" s="217"/>
    </row>
    <row r="671" spans="1:23">
      <c r="A671" s="217"/>
      <c r="B671" s="217"/>
      <c r="C671" s="217"/>
      <c r="D671" s="230"/>
      <c r="E671" s="231"/>
      <c r="F671" s="231"/>
      <c r="H671" s="217"/>
      <c r="V671" s="217"/>
      <c r="W671" s="217"/>
    </row>
    <row r="672" spans="1:23">
      <c r="A672" s="217"/>
      <c r="B672" s="217"/>
      <c r="C672" s="217"/>
      <c r="D672" s="230"/>
      <c r="E672" s="231"/>
      <c r="F672" s="231"/>
      <c r="H672" s="217"/>
      <c r="V672" s="217"/>
      <c r="W672" s="217"/>
    </row>
    <row r="673" spans="1:23">
      <c r="A673" s="217"/>
      <c r="B673" s="217"/>
      <c r="C673" s="217"/>
      <c r="D673" s="230"/>
      <c r="E673" s="231"/>
      <c r="F673" s="231"/>
      <c r="H673" s="217"/>
      <c r="V673" s="217"/>
      <c r="W673" s="217"/>
    </row>
    <row r="674" spans="1:23">
      <c r="A674" s="217"/>
      <c r="B674" s="217"/>
      <c r="C674" s="217"/>
      <c r="D674" s="230"/>
      <c r="E674" s="231"/>
      <c r="F674" s="231"/>
      <c r="H674" s="217"/>
      <c r="V674" s="217"/>
      <c r="W674" s="217"/>
    </row>
    <row r="675" spans="1:23">
      <c r="A675" s="217"/>
      <c r="B675" s="217"/>
      <c r="C675" s="217"/>
      <c r="D675" s="230"/>
      <c r="E675" s="231"/>
      <c r="F675" s="231"/>
      <c r="H675" s="217"/>
      <c r="V675" s="217"/>
      <c r="W675" s="217"/>
    </row>
    <row r="676" spans="1:23">
      <c r="A676" s="217"/>
      <c r="B676" s="217"/>
      <c r="C676" s="217"/>
      <c r="D676" s="230"/>
      <c r="E676" s="231"/>
      <c r="F676" s="231"/>
      <c r="H676" s="217"/>
      <c r="V676" s="217"/>
      <c r="W676" s="217"/>
    </row>
    <row r="677" spans="1:23">
      <c r="A677" s="217"/>
      <c r="B677" s="217"/>
      <c r="C677" s="217"/>
      <c r="D677" s="230"/>
      <c r="E677" s="231"/>
      <c r="F677" s="231"/>
      <c r="H677" s="217"/>
      <c r="V677" s="217"/>
      <c r="W677" s="217"/>
    </row>
    <row r="678" spans="1:23">
      <c r="A678" s="217"/>
      <c r="B678" s="217"/>
      <c r="C678" s="217"/>
      <c r="D678" s="230"/>
      <c r="E678" s="231"/>
      <c r="F678" s="231"/>
      <c r="H678" s="217"/>
      <c r="V678" s="217"/>
      <c r="W678" s="217"/>
    </row>
    <row r="679" spans="1:23">
      <c r="A679" s="217"/>
      <c r="B679" s="217"/>
      <c r="C679" s="217"/>
      <c r="D679" s="230"/>
      <c r="E679" s="231"/>
      <c r="F679" s="231"/>
      <c r="H679" s="217"/>
      <c r="V679" s="217"/>
      <c r="W679" s="217"/>
    </row>
    <row r="680" spans="1:23">
      <c r="A680" s="217"/>
      <c r="B680" s="217"/>
      <c r="C680" s="217"/>
      <c r="D680" s="230"/>
      <c r="E680" s="231"/>
      <c r="F680" s="231"/>
      <c r="H680" s="217"/>
      <c r="V680" s="217"/>
      <c r="W680" s="217"/>
    </row>
    <row r="681" spans="1:23">
      <c r="A681" s="217"/>
      <c r="B681" s="217"/>
      <c r="C681" s="217"/>
      <c r="D681" s="230"/>
      <c r="E681" s="231"/>
      <c r="F681" s="231"/>
      <c r="H681" s="217"/>
      <c r="V681" s="217"/>
      <c r="W681" s="217"/>
    </row>
    <row r="682" spans="1:23">
      <c r="A682" s="217"/>
      <c r="B682" s="217"/>
      <c r="C682" s="217"/>
      <c r="D682" s="230"/>
      <c r="E682" s="231"/>
      <c r="F682" s="231"/>
      <c r="H682" s="217"/>
      <c r="V682" s="217"/>
      <c r="W682" s="217"/>
    </row>
    <row r="683" spans="1:23">
      <c r="A683" s="217"/>
      <c r="B683" s="217"/>
      <c r="C683" s="217"/>
      <c r="D683" s="230"/>
      <c r="E683" s="231"/>
      <c r="F683" s="231"/>
      <c r="H683" s="217"/>
      <c r="V683" s="217"/>
      <c r="W683" s="217"/>
    </row>
    <row r="684" spans="1:23">
      <c r="A684" s="217"/>
      <c r="B684" s="217"/>
      <c r="C684" s="217"/>
      <c r="D684" s="230"/>
      <c r="E684" s="231"/>
      <c r="F684" s="231"/>
      <c r="H684" s="217"/>
      <c r="V684" s="217"/>
      <c r="W684" s="217"/>
    </row>
    <row r="685" spans="1:23">
      <c r="A685" s="217"/>
      <c r="B685" s="217"/>
      <c r="C685" s="217"/>
      <c r="D685" s="230"/>
      <c r="E685" s="231"/>
      <c r="F685" s="231"/>
      <c r="H685" s="217"/>
      <c r="V685" s="217"/>
      <c r="W685" s="217"/>
    </row>
    <row r="686" spans="1:23">
      <c r="A686" s="217"/>
      <c r="B686" s="217"/>
      <c r="C686" s="217"/>
      <c r="D686" s="230"/>
      <c r="E686" s="231"/>
      <c r="F686" s="231"/>
      <c r="H686" s="217"/>
      <c r="V686" s="217"/>
      <c r="W686" s="217"/>
    </row>
    <row r="687" spans="1:23">
      <c r="A687" s="217"/>
      <c r="B687" s="217"/>
      <c r="C687" s="217"/>
      <c r="D687" s="230"/>
      <c r="E687" s="231"/>
      <c r="F687" s="231"/>
      <c r="H687" s="217"/>
      <c r="V687" s="217"/>
      <c r="W687" s="217"/>
    </row>
    <row r="688" spans="1:23">
      <c r="A688" s="217"/>
      <c r="B688" s="217"/>
      <c r="C688" s="217"/>
      <c r="D688" s="230"/>
      <c r="E688" s="231"/>
      <c r="F688" s="231"/>
      <c r="H688" s="217"/>
      <c r="V688" s="217"/>
      <c r="W688" s="217"/>
    </row>
    <row r="689" spans="1:23">
      <c r="A689" s="217"/>
      <c r="B689" s="217"/>
      <c r="C689" s="217"/>
      <c r="D689" s="230"/>
      <c r="E689" s="231"/>
      <c r="F689" s="231"/>
      <c r="H689" s="217"/>
      <c r="V689" s="217"/>
      <c r="W689" s="217"/>
    </row>
    <row r="690" spans="1:23">
      <c r="A690" s="217"/>
      <c r="B690" s="217"/>
      <c r="C690" s="217"/>
      <c r="D690" s="230"/>
      <c r="E690" s="231"/>
      <c r="F690" s="231"/>
      <c r="H690" s="217"/>
      <c r="V690" s="217"/>
      <c r="W690" s="217"/>
    </row>
    <row r="691" spans="1:23">
      <c r="A691" s="217"/>
      <c r="B691" s="217"/>
      <c r="C691" s="217"/>
      <c r="D691" s="230"/>
      <c r="E691" s="231"/>
      <c r="F691" s="231"/>
      <c r="H691" s="217"/>
      <c r="V691" s="217"/>
      <c r="W691" s="217"/>
    </row>
    <row r="692" spans="1:23">
      <c r="A692" s="217"/>
      <c r="B692" s="217"/>
      <c r="C692" s="217"/>
      <c r="D692" s="230"/>
      <c r="E692" s="231"/>
      <c r="F692" s="231"/>
      <c r="H692" s="217"/>
      <c r="V692" s="217"/>
      <c r="W692" s="217"/>
    </row>
    <row r="693" spans="1:23">
      <c r="A693" s="217"/>
      <c r="B693" s="217"/>
      <c r="C693" s="217"/>
      <c r="D693" s="230"/>
      <c r="E693" s="231"/>
      <c r="F693" s="231"/>
      <c r="H693" s="217"/>
      <c r="V693" s="217"/>
      <c r="W693" s="217"/>
    </row>
    <row r="694" spans="1:23">
      <c r="A694" s="217"/>
      <c r="B694" s="217"/>
      <c r="C694" s="217"/>
      <c r="D694" s="230"/>
      <c r="E694" s="231"/>
      <c r="F694" s="231"/>
      <c r="H694" s="217"/>
      <c r="V694" s="217"/>
      <c r="W694" s="217"/>
    </row>
    <row r="695" spans="1:23">
      <c r="A695" s="217"/>
      <c r="B695" s="217"/>
      <c r="C695" s="217"/>
      <c r="D695" s="230"/>
      <c r="E695" s="231"/>
      <c r="F695" s="231"/>
      <c r="H695" s="217"/>
      <c r="V695" s="217"/>
      <c r="W695" s="217"/>
    </row>
    <row r="696" spans="1:23">
      <c r="A696" s="217"/>
      <c r="B696" s="217"/>
      <c r="C696" s="217"/>
      <c r="D696" s="230"/>
      <c r="E696" s="231"/>
      <c r="F696" s="231"/>
      <c r="H696" s="217"/>
      <c r="V696" s="217"/>
      <c r="W696" s="217"/>
    </row>
    <row r="697" spans="1:23">
      <c r="A697" s="217"/>
      <c r="B697" s="217"/>
      <c r="C697" s="217"/>
      <c r="D697" s="230"/>
      <c r="E697" s="231"/>
      <c r="F697" s="231"/>
      <c r="H697" s="217"/>
      <c r="V697" s="217"/>
      <c r="W697" s="217"/>
    </row>
    <row r="698" spans="1:23">
      <c r="A698" s="217"/>
      <c r="B698" s="217"/>
      <c r="C698" s="217"/>
      <c r="D698" s="230"/>
      <c r="E698" s="231"/>
      <c r="F698" s="231"/>
      <c r="H698" s="217"/>
      <c r="V698" s="217"/>
      <c r="W698" s="217"/>
    </row>
    <row r="699" spans="1:23">
      <c r="A699" s="217"/>
      <c r="B699" s="217"/>
      <c r="C699" s="217"/>
      <c r="D699" s="230"/>
      <c r="E699" s="231"/>
      <c r="F699" s="231"/>
      <c r="H699" s="217"/>
      <c r="V699" s="217"/>
      <c r="W699" s="217"/>
    </row>
    <row r="700" spans="1:23">
      <c r="A700" s="217"/>
      <c r="B700" s="217"/>
      <c r="C700" s="217"/>
      <c r="D700" s="230"/>
      <c r="E700" s="231"/>
      <c r="F700" s="231"/>
      <c r="H700" s="217"/>
      <c r="V700" s="217"/>
      <c r="W700" s="217"/>
    </row>
    <row r="701" spans="1:23">
      <c r="A701" s="217"/>
      <c r="B701" s="217"/>
      <c r="C701" s="217"/>
      <c r="D701" s="230"/>
      <c r="E701" s="231"/>
      <c r="F701" s="231"/>
      <c r="H701" s="217"/>
      <c r="V701" s="217"/>
      <c r="W701" s="217"/>
    </row>
    <row r="702" spans="1:23">
      <c r="A702" s="217"/>
      <c r="B702" s="217"/>
      <c r="C702" s="217"/>
      <c r="D702" s="230"/>
      <c r="E702" s="231"/>
      <c r="F702" s="231"/>
      <c r="H702" s="217"/>
      <c r="V702" s="217"/>
      <c r="W702" s="217"/>
    </row>
    <row r="703" spans="1:23">
      <c r="A703" s="217"/>
      <c r="B703" s="217"/>
      <c r="C703" s="217"/>
      <c r="D703" s="230"/>
      <c r="E703" s="231"/>
      <c r="F703" s="231"/>
      <c r="H703" s="217"/>
      <c r="V703" s="217"/>
      <c r="W703" s="217"/>
    </row>
    <row r="704" spans="1:23">
      <c r="A704" s="217"/>
      <c r="B704" s="217"/>
      <c r="C704" s="217"/>
      <c r="D704" s="230"/>
      <c r="E704" s="231"/>
      <c r="F704" s="231"/>
      <c r="H704" s="217"/>
      <c r="V704" s="217"/>
      <c r="W704" s="217"/>
    </row>
    <row r="705" spans="1:23">
      <c r="A705" s="217"/>
      <c r="B705" s="217"/>
      <c r="C705" s="217"/>
      <c r="D705" s="230"/>
      <c r="E705" s="231"/>
      <c r="F705" s="231"/>
      <c r="H705" s="217"/>
      <c r="V705" s="217"/>
      <c r="W705" s="217"/>
    </row>
    <row r="706" spans="1:23">
      <c r="A706" s="217"/>
      <c r="B706" s="217"/>
      <c r="C706" s="217"/>
      <c r="D706" s="230"/>
      <c r="E706" s="231"/>
      <c r="F706" s="231"/>
      <c r="H706" s="217"/>
      <c r="V706" s="217"/>
      <c r="W706" s="217"/>
    </row>
    <row r="707" spans="1:23">
      <c r="A707" s="217"/>
      <c r="B707" s="217"/>
      <c r="C707" s="217"/>
      <c r="D707" s="230"/>
      <c r="E707" s="231"/>
      <c r="F707" s="231"/>
      <c r="H707" s="217"/>
      <c r="V707" s="217"/>
      <c r="W707" s="217"/>
    </row>
    <row r="708" spans="1:23">
      <c r="A708" s="217"/>
      <c r="B708" s="217"/>
      <c r="C708" s="217"/>
      <c r="D708" s="230"/>
      <c r="E708" s="231"/>
      <c r="F708" s="231"/>
      <c r="H708" s="217"/>
      <c r="V708" s="217"/>
      <c r="W708" s="217"/>
    </row>
    <row r="709" spans="1:23">
      <c r="A709" s="217"/>
      <c r="B709" s="217"/>
      <c r="C709" s="217"/>
      <c r="D709" s="230"/>
      <c r="E709" s="231"/>
      <c r="F709" s="231"/>
      <c r="H709" s="217"/>
      <c r="V709" s="217"/>
      <c r="W709" s="217"/>
    </row>
    <row r="710" spans="1:23">
      <c r="A710" s="217"/>
      <c r="B710" s="217"/>
      <c r="C710" s="217"/>
      <c r="D710" s="230"/>
      <c r="E710" s="231"/>
      <c r="F710" s="231"/>
      <c r="H710" s="217"/>
      <c r="V710" s="217"/>
      <c r="W710" s="217"/>
    </row>
    <row r="711" spans="1:23">
      <c r="A711" s="217"/>
      <c r="B711" s="217"/>
      <c r="C711" s="217"/>
      <c r="D711" s="230"/>
      <c r="E711" s="231"/>
      <c r="F711" s="231"/>
      <c r="H711" s="217"/>
      <c r="V711" s="217"/>
      <c r="W711" s="217"/>
    </row>
    <row r="712" spans="1:23">
      <c r="A712" s="217"/>
      <c r="B712" s="217"/>
      <c r="C712" s="217"/>
      <c r="D712" s="230"/>
      <c r="E712" s="231"/>
      <c r="F712" s="231"/>
      <c r="H712" s="217"/>
      <c r="V712" s="217"/>
      <c r="W712" s="217"/>
    </row>
    <row r="713" spans="1:23">
      <c r="A713" s="217"/>
      <c r="B713" s="217"/>
      <c r="C713" s="217"/>
      <c r="D713" s="230"/>
      <c r="E713" s="231"/>
      <c r="F713" s="231"/>
      <c r="H713" s="217"/>
      <c r="V713" s="217"/>
      <c r="W713" s="217"/>
    </row>
    <row r="714" spans="1:23">
      <c r="A714" s="217"/>
      <c r="B714" s="217"/>
      <c r="C714" s="217"/>
      <c r="D714" s="230"/>
      <c r="E714" s="231"/>
      <c r="F714" s="231"/>
      <c r="H714" s="217"/>
      <c r="V714" s="217"/>
      <c r="W714" s="217"/>
    </row>
    <row r="715" spans="1:23">
      <c r="A715" s="217"/>
      <c r="B715" s="217"/>
      <c r="C715" s="217"/>
      <c r="D715" s="230"/>
      <c r="E715" s="231"/>
      <c r="F715" s="231"/>
      <c r="H715" s="217"/>
      <c r="V715" s="217"/>
      <c r="W715" s="217"/>
    </row>
    <row r="716" spans="1:23">
      <c r="A716" s="217"/>
      <c r="B716" s="217"/>
      <c r="C716" s="217"/>
      <c r="D716" s="230"/>
      <c r="E716" s="231"/>
      <c r="F716" s="231"/>
      <c r="H716" s="217"/>
      <c r="V716" s="217"/>
      <c r="W716" s="217"/>
    </row>
    <row r="717" spans="1:23">
      <c r="A717" s="217"/>
      <c r="B717" s="217"/>
      <c r="C717" s="217"/>
      <c r="D717" s="230"/>
      <c r="E717" s="231"/>
      <c r="F717" s="231"/>
      <c r="H717" s="217"/>
      <c r="V717" s="217"/>
      <c r="W717" s="217"/>
    </row>
    <row r="718" spans="1:23">
      <c r="A718" s="217"/>
      <c r="B718" s="217"/>
      <c r="C718" s="217"/>
      <c r="D718" s="230"/>
      <c r="E718" s="231"/>
      <c r="F718" s="231"/>
      <c r="H718" s="217"/>
      <c r="V718" s="217"/>
      <c r="W718" s="217"/>
    </row>
    <row r="719" spans="1:23">
      <c r="A719" s="217"/>
      <c r="B719" s="217"/>
      <c r="C719" s="217"/>
      <c r="D719" s="230"/>
      <c r="E719" s="231"/>
      <c r="F719" s="231"/>
      <c r="H719" s="217"/>
      <c r="V719" s="217"/>
      <c r="W719" s="217"/>
    </row>
    <row r="720" spans="1:23">
      <c r="A720" s="217"/>
      <c r="B720" s="217"/>
      <c r="C720" s="217"/>
      <c r="D720" s="230"/>
      <c r="E720" s="231"/>
      <c r="F720" s="231"/>
      <c r="H720" s="217"/>
      <c r="V720" s="217"/>
      <c r="W720" s="217"/>
    </row>
    <row r="721" spans="1:23">
      <c r="A721" s="217"/>
      <c r="B721" s="217"/>
      <c r="C721" s="217"/>
      <c r="D721" s="230"/>
      <c r="E721" s="231"/>
      <c r="F721" s="231"/>
      <c r="H721" s="217"/>
      <c r="V721" s="217"/>
      <c r="W721" s="217"/>
    </row>
    <row r="722" spans="1:23">
      <c r="A722" s="217"/>
      <c r="B722" s="217"/>
      <c r="C722" s="217"/>
      <c r="D722" s="230"/>
      <c r="E722" s="231"/>
      <c r="F722" s="231"/>
      <c r="H722" s="217"/>
      <c r="V722" s="217"/>
      <c r="W722" s="217"/>
    </row>
    <row r="723" spans="1:23">
      <c r="A723" s="217"/>
      <c r="B723" s="217"/>
      <c r="C723" s="217"/>
      <c r="D723" s="230"/>
      <c r="E723" s="231"/>
      <c r="F723" s="231"/>
      <c r="H723" s="217"/>
      <c r="V723" s="217"/>
      <c r="W723" s="217"/>
    </row>
    <row r="724" spans="1:23">
      <c r="A724" s="217"/>
      <c r="B724" s="217"/>
      <c r="C724" s="217"/>
      <c r="D724" s="230"/>
      <c r="E724" s="231"/>
      <c r="F724" s="231"/>
      <c r="H724" s="217"/>
      <c r="V724" s="217"/>
      <c r="W724" s="217"/>
    </row>
    <row r="725" spans="1:23">
      <c r="A725" s="217"/>
      <c r="B725" s="217"/>
      <c r="C725" s="217"/>
      <c r="D725" s="230"/>
      <c r="E725" s="231"/>
      <c r="F725" s="231"/>
      <c r="H725" s="217"/>
      <c r="V725" s="217"/>
      <c r="W725" s="217"/>
    </row>
    <row r="726" spans="1:23">
      <c r="A726" s="217"/>
      <c r="B726" s="217"/>
      <c r="C726" s="217"/>
      <c r="D726" s="230"/>
      <c r="E726" s="231"/>
      <c r="F726" s="231"/>
      <c r="H726" s="217"/>
      <c r="V726" s="217"/>
      <c r="W726" s="217"/>
    </row>
    <row r="727" spans="1:23">
      <c r="A727" s="217"/>
      <c r="B727" s="217"/>
      <c r="C727" s="217"/>
      <c r="D727" s="230"/>
      <c r="E727" s="231"/>
      <c r="F727" s="231"/>
      <c r="H727" s="217"/>
      <c r="V727" s="217"/>
      <c r="W727" s="217"/>
    </row>
    <row r="728" spans="1:23">
      <c r="A728" s="217"/>
      <c r="B728" s="217"/>
      <c r="C728" s="217"/>
      <c r="D728" s="230"/>
      <c r="E728" s="231"/>
      <c r="F728" s="231"/>
      <c r="H728" s="217"/>
      <c r="V728" s="217"/>
      <c r="W728" s="217"/>
    </row>
    <row r="729" spans="1:23">
      <c r="A729" s="217"/>
      <c r="B729" s="217"/>
      <c r="C729" s="217"/>
      <c r="D729" s="230"/>
      <c r="E729" s="231"/>
      <c r="F729" s="231"/>
      <c r="H729" s="217"/>
      <c r="V729" s="217"/>
      <c r="W729" s="217"/>
    </row>
    <row r="730" spans="1:23">
      <c r="A730" s="217"/>
      <c r="B730" s="217"/>
      <c r="C730" s="217"/>
      <c r="D730" s="230"/>
      <c r="E730" s="231"/>
      <c r="F730" s="231"/>
      <c r="H730" s="217"/>
      <c r="V730" s="217"/>
      <c r="W730" s="217"/>
    </row>
    <row r="731" spans="1:23">
      <c r="A731" s="217"/>
      <c r="B731" s="217"/>
      <c r="C731" s="217"/>
      <c r="D731" s="230"/>
      <c r="E731" s="231"/>
      <c r="F731" s="231"/>
      <c r="H731" s="217"/>
      <c r="V731" s="217"/>
      <c r="W731" s="217"/>
    </row>
    <row r="732" spans="1:23">
      <c r="A732" s="217"/>
      <c r="B732" s="217"/>
      <c r="C732" s="217"/>
      <c r="D732" s="230"/>
      <c r="E732" s="231"/>
      <c r="F732" s="231"/>
      <c r="H732" s="217"/>
      <c r="V732" s="217"/>
      <c r="W732" s="217"/>
    </row>
    <row r="733" spans="1:23">
      <c r="A733" s="217"/>
      <c r="B733" s="217"/>
      <c r="C733" s="217"/>
      <c r="D733" s="230"/>
      <c r="E733" s="231"/>
      <c r="F733" s="231"/>
      <c r="H733" s="217"/>
      <c r="V733" s="217"/>
      <c r="W733" s="217"/>
    </row>
    <row r="734" spans="1:23">
      <c r="A734" s="217"/>
      <c r="B734" s="217"/>
      <c r="C734" s="217"/>
      <c r="D734" s="230"/>
      <c r="E734" s="231"/>
      <c r="F734" s="231"/>
      <c r="H734" s="217"/>
      <c r="V734" s="217"/>
      <c r="W734" s="217"/>
    </row>
    <row r="735" spans="1:23">
      <c r="A735" s="217"/>
      <c r="B735" s="217"/>
      <c r="C735" s="217"/>
      <c r="D735" s="230"/>
      <c r="E735" s="231"/>
      <c r="F735" s="231"/>
      <c r="H735" s="217"/>
      <c r="V735" s="217"/>
      <c r="W735" s="217"/>
    </row>
    <row r="736" spans="1:23">
      <c r="A736" s="217"/>
      <c r="B736" s="217"/>
      <c r="C736" s="217"/>
      <c r="D736" s="230"/>
      <c r="E736" s="231"/>
      <c r="F736" s="231"/>
      <c r="H736" s="217"/>
      <c r="V736" s="217"/>
      <c r="W736" s="217"/>
    </row>
    <row r="737" spans="1:23">
      <c r="A737" s="217"/>
      <c r="B737" s="217"/>
      <c r="C737" s="217"/>
      <c r="D737" s="230"/>
      <c r="E737" s="231"/>
      <c r="F737" s="231"/>
      <c r="H737" s="217"/>
      <c r="V737" s="217"/>
      <c r="W737" s="217"/>
    </row>
    <row r="738" spans="1:23">
      <c r="A738" s="217"/>
      <c r="B738" s="217"/>
      <c r="C738" s="217"/>
      <c r="D738" s="230"/>
      <c r="E738" s="231"/>
      <c r="F738" s="231"/>
      <c r="H738" s="217"/>
      <c r="V738" s="217"/>
      <c r="W738" s="217"/>
    </row>
    <row r="739" spans="1:23">
      <c r="A739" s="217"/>
      <c r="B739" s="217"/>
      <c r="C739" s="217"/>
      <c r="D739" s="230"/>
      <c r="E739" s="231"/>
      <c r="F739" s="231"/>
      <c r="H739" s="217"/>
      <c r="V739" s="217"/>
      <c r="W739" s="217"/>
    </row>
    <row r="740" spans="1:23">
      <c r="A740" s="217"/>
      <c r="B740" s="217"/>
      <c r="C740" s="217"/>
      <c r="D740" s="230"/>
      <c r="E740" s="231"/>
      <c r="F740" s="231"/>
      <c r="H740" s="217"/>
      <c r="V740" s="217"/>
      <c r="W740" s="217"/>
    </row>
    <row r="741" spans="1:23">
      <c r="A741" s="217"/>
      <c r="B741" s="217"/>
      <c r="C741" s="217"/>
      <c r="D741" s="230"/>
      <c r="E741" s="231"/>
      <c r="F741" s="231"/>
      <c r="H741" s="217"/>
      <c r="V741" s="217"/>
      <c r="W741" s="217"/>
    </row>
    <row r="742" spans="1:23">
      <c r="A742" s="217"/>
      <c r="B742" s="217"/>
      <c r="C742" s="217"/>
      <c r="D742" s="230"/>
      <c r="E742" s="231"/>
      <c r="F742" s="231"/>
      <c r="H742" s="217"/>
      <c r="V742" s="217"/>
      <c r="W742" s="217"/>
    </row>
    <row r="743" spans="1:23">
      <c r="A743" s="217"/>
      <c r="B743" s="217"/>
      <c r="C743" s="217"/>
      <c r="D743" s="230"/>
      <c r="E743" s="231"/>
      <c r="F743" s="231"/>
      <c r="H743" s="217"/>
      <c r="V743" s="217"/>
      <c r="W743" s="217"/>
    </row>
    <row r="744" spans="1:23">
      <c r="A744" s="217"/>
      <c r="B744" s="217"/>
      <c r="C744" s="217"/>
      <c r="D744" s="230"/>
      <c r="E744" s="231"/>
      <c r="F744" s="231"/>
      <c r="H744" s="217"/>
      <c r="V744" s="217"/>
      <c r="W744" s="217"/>
    </row>
    <row r="745" spans="1:23">
      <c r="A745" s="217"/>
      <c r="B745" s="217"/>
      <c r="C745" s="217"/>
      <c r="D745" s="230"/>
      <c r="E745" s="231"/>
      <c r="F745" s="231"/>
      <c r="H745" s="217"/>
      <c r="V745" s="217"/>
      <c r="W745" s="217"/>
    </row>
    <row r="746" spans="1:23">
      <c r="A746" s="217"/>
      <c r="B746" s="217"/>
      <c r="C746" s="217"/>
      <c r="D746" s="230"/>
      <c r="E746" s="231"/>
      <c r="F746" s="231"/>
      <c r="H746" s="217"/>
      <c r="V746" s="217"/>
      <c r="W746" s="217"/>
    </row>
    <row r="747" spans="1:23">
      <c r="A747" s="217"/>
      <c r="B747" s="217"/>
      <c r="C747" s="217"/>
      <c r="D747" s="230"/>
      <c r="E747" s="231"/>
      <c r="F747" s="231"/>
      <c r="H747" s="217"/>
      <c r="V747" s="217"/>
      <c r="W747" s="217"/>
    </row>
    <row r="748" spans="1:23">
      <c r="A748" s="217"/>
      <c r="B748" s="217"/>
      <c r="C748" s="217"/>
      <c r="D748" s="230"/>
      <c r="E748" s="231"/>
      <c r="F748" s="231"/>
      <c r="H748" s="217"/>
      <c r="V748" s="217"/>
      <c r="W748" s="217"/>
    </row>
    <row r="749" spans="1:23">
      <c r="A749" s="217"/>
      <c r="B749" s="217"/>
      <c r="C749" s="217"/>
      <c r="D749" s="230"/>
      <c r="E749" s="231"/>
      <c r="F749" s="231"/>
      <c r="H749" s="217"/>
      <c r="V749" s="217"/>
      <c r="W749" s="217"/>
    </row>
    <row r="750" spans="1:23">
      <c r="A750" s="217"/>
      <c r="B750" s="217"/>
      <c r="C750" s="217"/>
      <c r="D750" s="230"/>
      <c r="E750" s="231"/>
      <c r="F750" s="231"/>
      <c r="H750" s="217"/>
      <c r="V750" s="217"/>
      <c r="W750" s="217"/>
    </row>
    <row r="751" spans="1:23">
      <c r="A751" s="217"/>
      <c r="B751" s="217"/>
      <c r="C751" s="217"/>
      <c r="D751" s="230"/>
      <c r="E751" s="231"/>
      <c r="F751" s="231"/>
      <c r="H751" s="217"/>
      <c r="V751" s="217"/>
      <c r="W751" s="217"/>
    </row>
    <row r="752" spans="1:23">
      <c r="A752" s="217"/>
      <c r="B752" s="217"/>
      <c r="C752" s="217"/>
      <c r="D752" s="230"/>
      <c r="E752" s="231"/>
      <c r="F752" s="231"/>
      <c r="H752" s="217"/>
      <c r="V752" s="217"/>
      <c r="W752" s="217"/>
    </row>
    <row r="753" spans="1:23">
      <c r="A753" s="217"/>
      <c r="B753" s="217"/>
      <c r="C753" s="217"/>
      <c r="D753" s="230"/>
      <c r="E753" s="231"/>
      <c r="F753" s="231"/>
      <c r="H753" s="217"/>
      <c r="V753" s="217"/>
      <c r="W753" s="217"/>
    </row>
    <row r="754" spans="1:23">
      <c r="A754" s="217"/>
      <c r="B754" s="217"/>
      <c r="C754" s="217"/>
      <c r="D754" s="230"/>
      <c r="E754" s="231"/>
      <c r="F754" s="231"/>
      <c r="H754" s="217"/>
      <c r="V754" s="217"/>
      <c r="W754" s="217"/>
    </row>
    <row r="755" spans="1:23">
      <c r="A755" s="217"/>
      <c r="B755" s="217"/>
      <c r="C755" s="217"/>
      <c r="D755" s="230"/>
      <c r="E755" s="231"/>
      <c r="F755" s="231"/>
      <c r="H755" s="217"/>
      <c r="V755" s="217"/>
      <c r="W755" s="217"/>
    </row>
    <row r="756" spans="1:23">
      <c r="A756" s="217"/>
      <c r="B756" s="217"/>
      <c r="C756" s="217"/>
      <c r="D756" s="230"/>
      <c r="E756" s="231"/>
      <c r="F756" s="231"/>
      <c r="H756" s="217"/>
      <c r="V756" s="217"/>
      <c r="W756" s="217"/>
    </row>
    <row r="757" spans="1:23">
      <c r="A757" s="217"/>
      <c r="B757" s="217"/>
      <c r="C757" s="217"/>
      <c r="D757" s="230"/>
      <c r="E757" s="231"/>
      <c r="F757" s="231"/>
      <c r="H757" s="217"/>
      <c r="V757" s="217"/>
      <c r="W757" s="217"/>
    </row>
    <row r="758" spans="1:23">
      <c r="A758" s="217"/>
      <c r="B758" s="217"/>
      <c r="C758" s="217"/>
      <c r="D758" s="230"/>
      <c r="E758" s="231"/>
      <c r="F758" s="231"/>
      <c r="H758" s="217"/>
      <c r="V758" s="217"/>
      <c r="W758" s="217"/>
    </row>
    <row r="759" spans="1:23">
      <c r="A759" s="217"/>
      <c r="B759" s="217"/>
      <c r="C759" s="217"/>
      <c r="D759" s="230"/>
      <c r="E759" s="231"/>
      <c r="F759" s="231"/>
      <c r="H759" s="217"/>
      <c r="V759" s="217"/>
      <c r="W759" s="217"/>
    </row>
    <row r="760" spans="1:23">
      <c r="A760" s="217"/>
      <c r="B760" s="217"/>
      <c r="C760" s="217"/>
      <c r="D760" s="230"/>
      <c r="E760" s="231"/>
      <c r="F760" s="231"/>
      <c r="H760" s="217"/>
      <c r="V760" s="217"/>
      <c r="W760" s="217"/>
    </row>
    <row r="761" spans="1:23">
      <c r="A761" s="217"/>
      <c r="B761" s="217"/>
      <c r="C761" s="217"/>
      <c r="D761" s="230"/>
      <c r="E761" s="231"/>
      <c r="F761" s="231"/>
      <c r="H761" s="217"/>
      <c r="V761" s="217"/>
      <c r="W761" s="217"/>
    </row>
    <row r="762" spans="1:23">
      <c r="A762" s="217"/>
      <c r="B762" s="217"/>
      <c r="C762" s="217"/>
      <c r="D762" s="230"/>
      <c r="E762" s="231"/>
      <c r="F762" s="231"/>
      <c r="H762" s="217"/>
      <c r="V762" s="217"/>
      <c r="W762" s="217"/>
    </row>
    <row r="763" spans="1:23">
      <c r="A763" s="217"/>
      <c r="B763" s="217"/>
      <c r="C763" s="217"/>
      <c r="D763" s="230"/>
      <c r="E763" s="231"/>
      <c r="F763" s="231"/>
      <c r="H763" s="217"/>
      <c r="V763" s="217"/>
      <c r="W763" s="217"/>
    </row>
    <row r="764" spans="1:23">
      <c r="A764" s="217"/>
      <c r="B764" s="217"/>
      <c r="C764" s="217"/>
      <c r="D764" s="230"/>
      <c r="E764" s="231"/>
      <c r="F764" s="231"/>
      <c r="H764" s="217"/>
      <c r="V764" s="217"/>
      <c r="W764" s="217"/>
    </row>
    <row r="765" spans="1:23">
      <c r="A765" s="217"/>
      <c r="B765" s="217"/>
      <c r="C765" s="217"/>
      <c r="D765" s="230"/>
      <c r="E765" s="231"/>
      <c r="F765" s="231"/>
      <c r="H765" s="217"/>
      <c r="V765" s="217"/>
      <c r="W765" s="217"/>
    </row>
    <row r="766" spans="1:23">
      <c r="A766" s="217"/>
      <c r="B766" s="217"/>
      <c r="C766" s="217"/>
      <c r="D766" s="230"/>
      <c r="E766" s="231"/>
      <c r="F766" s="231"/>
      <c r="H766" s="217"/>
      <c r="V766" s="217"/>
      <c r="W766" s="217"/>
    </row>
    <row r="767" spans="1:23">
      <c r="A767" s="217"/>
      <c r="B767" s="217"/>
      <c r="C767" s="217"/>
      <c r="D767" s="230"/>
      <c r="E767" s="231"/>
      <c r="F767" s="231"/>
      <c r="H767" s="217"/>
      <c r="V767" s="217"/>
      <c r="W767" s="217"/>
    </row>
    <row r="768" spans="1:23">
      <c r="A768" s="217"/>
      <c r="B768" s="217"/>
      <c r="C768" s="217"/>
      <c r="D768" s="230"/>
      <c r="E768" s="231"/>
      <c r="F768" s="231"/>
      <c r="H768" s="217"/>
      <c r="V768" s="217"/>
      <c r="W768" s="217"/>
    </row>
    <row r="769" spans="1:23">
      <c r="A769" s="217"/>
      <c r="B769" s="217"/>
      <c r="C769" s="217"/>
      <c r="D769" s="230"/>
      <c r="E769" s="231"/>
      <c r="F769" s="231"/>
      <c r="H769" s="217"/>
      <c r="V769" s="217"/>
      <c r="W769" s="217"/>
    </row>
    <row r="770" spans="1:23">
      <c r="A770" s="217"/>
      <c r="B770" s="217"/>
      <c r="C770" s="217"/>
      <c r="D770" s="230"/>
      <c r="E770" s="231"/>
      <c r="F770" s="231"/>
      <c r="H770" s="217"/>
      <c r="V770" s="217"/>
      <c r="W770" s="217"/>
    </row>
    <row r="771" spans="1:23">
      <c r="A771" s="217"/>
      <c r="B771" s="217"/>
      <c r="C771" s="217"/>
      <c r="D771" s="230"/>
      <c r="E771" s="231"/>
      <c r="F771" s="231"/>
      <c r="H771" s="217"/>
      <c r="V771" s="217"/>
      <c r="W771" s="217"/>
    </row>
    <row r="772" spans="1:23">
      <c r="A772" s="217"/>
      <c r="B772" s="217"/>
      <c r="C772" s="217"/>
      <c r="D772" s="230"/>
      <c r="E772" s="231"/>
      <c r="F772" s="231"/>
      <c r="H772" s="217"/>
      <c r="V772" s="217"/>
      <c r="W772" s="217"/>
    </row>
    <row r="773" spans="1:23">
      <c r="A773" s="217"/>
      <c r="B773" s="217"/>
      <c r="C773" s="217"/>
      <c r="D773" s="230"/>
      <c r="E773" s="231"/>
      <c r="F773" s="231"/>
      <c r="H773" s="217"/>
      <c r="V773" s="217"/>
      <c r="W773" s="217"/>
    </row>
    <row r="774" spans="1:23">
      <c r="A774" s="217"/>
      <c r="B774" s="217"/>
      <c r="C774" s="217"/>
      <c r="D774" s="230"/>
      <c r="E774" s="231"/>
      <c r="F774" s="231"/>
      <c r="H774" s="217"/>
      <c r="V774" s="217"/>
      <c r="W774" s="217"/>
    </row>
    <row r="775" spans="1:23">
      <c r="A775" s="217"/>
      <c r="B775" s="217"/>
      <c r="C775" s="217"/>
      <c r="D775" s="230"/>
      <c r="E775" s="231"/>
      <c r="F775" s="231"/>
      <c r="H775" s="217"/>
      <c r="V775" s="217"/>
      <c r="W775" s="217"/>
    </row>
    <row r="776" spans="1:23">
      <c r="A776" s="217"/>
      <c r="B776" s="217"/>
      <c r="C776" s="217"/>
      <c r="D776" s="230"/>
      <c r="E776" s="231"/>
      <c r="F776" s="231"/>
      <c r="H776" s="217"/>
      <c r="V776" s="217"/>
      <c r="W776" s="217"/>
    </row>
    <row r="777" spans="1:23">
      <c r="A777" s="217"/>
      <c r="B777" s="217"/>
      <c r="C777" s="217"/>
      <c r="D777" s="230"/>
      <c r="E777" s="231"/>
      <c r="F777" s="231"/>
      <c r="H777" s="217"/>
      <c r="V777" s="217"/>
      <c r="W777" s="217"/>
    </row>
    <row r="778" spans="1:23">
      <c r="A778" s="217"/>
      <c r="B778" s="217"/>
      <c r="C778" s="217"/>
      <c r="D778" s="230"/>
      <c r="E778" s="231"/>
      <c r="F778" s="231"/>
      <c r="H778" s="217"/>
      <c r="V778" s="217"/>
      <c r="W778" s="217"/>
    </row>
    <row r="779" spans="1:23">
      <c r="A779" s="217"/>
      <c r="B779" s="217"/>
      <c r="C779" s="217"/>
      <c r="D779" s="230"/>
      <c r="E779" s="231"/>
      <c r="F779" s="231"/>
      <c r="H779" s="217"/>
      <c r="V779" s="217"/>
      <c r="W779" s="217"/>
    </row>
    <row r="780" spans="1:23">
      <c r="A780" s="217"/>
      <c r="B780" s="217"/>
      <c r="C780" s="217"/>
      <c r="D780" s="230"/>
      <c r="E780" s="231"/>
      <c r="F780" s="231"/>
      <c r="H780" s="217"/>
      <c r="V780" s="217"/>
      <c r="W780" s="217"/>
    </row>
    <row r="781" spans="1:23">
      <c r="A781" s="217"/>
      <c r="B781" s="217"/>
      <c r="C781" s="217"/>
      <c r="D781" s="230"/>
      <c r="E781" s="231"/>
      <c r="F781" s="231"/>
      <c r="H781" s="217"/>
      <c r="V781" s="217"/>
      <c r="W781" s="217"/>
    </row>
    <row r="782" spans="1:23">
      <c r="A782" s="217"/>
      <c r="B782" s="217"/>
      <c r="C782" s="217"/>
      <c r="D782" s="230"/>
      <c r="E782" s="231"/>
      <c r="F782" s="231"/>
      <c r="H782" s="217"/>
      <c r="V782" s="217"/>
      <c r="W782" s="217"/>
    </row>
    <row r="783" spans="1:23">
      <c r="A783" s="217"/>
      <c r="B783" s="217"/>
      <c r="C783" s="217"/>
      <c r="D783" s="230"/>
      <c r="E783" s="231"/>
      <c r="F783" s="231"/>
      <c r="H783" s="217"/>
      <c r="V783" s="217"/>
      <c r="W783" s="217"/>
    </row>
    <row r="784" spans="1:23">
      <c r="A784" s="217"/>
      <c r="B784" s="217"/>
      <c r="C784" s="217"/>
      <c r="D784" s="230"/>
      <c r="E784" s="231"/>
      <c r="F784" s="231"/>
      <c r="H784" s="217"/>
      <c r="V784" s="217"/>
      <c r="W784" s="217"/>
    </row>
    <row r="785" spans="1:23">
      <c r="A785" s="217"/>
      <c r="B785" s="217"/>
      <c r="C785" s="217"/>
      <c r="D785" s="230"/>
      <c r="E785" s="231"/>
      <c r="F785" s="231"/>
      <c r="H785" s="217"/>
      <c r="V785" s="217"/>
      <c r="W785" s="217"/>
    </row>
    <row r="786" spans="1:23">
      <c r="A786" s="217"/>
      <c r="B786" s="217"/>
      <c r="C786" s="217"/>
      <c r="D786" s="230"/>
      <c r="E786" s="231"/>
      <c r="F786" s="231"/>
      <c r="H786" s="217"/>
      <c r="V786" s="217"/>
      <c r="W786" s="217"/>
    </row>
    <row r="787" spans="1:23">
      <c r="A787" s="217"/>
      <c r="B787" s="217"/>
      <c r="C787" s="217"/>
      <c r="D787" s="230"/>
      <c r="E787" s="231"/>
      <c r="F787" s="231"/>
      <c r="H787" s="217"/>
      <c r="V787" s="217"/>
      <c r="W787" s="217"/>
    </row>
    <row r="788" spans="1:23">
      <c r="A788" s="217"/>
      <c r="B788" s="217"/>
      <c r="C788" s="217"/>
      <c r="D788" s="230"/>
      <c r="E788" s="231"/>
      <c r="F788" s="231"/>
      <c r="H788" s="217"/>
      <c r="V788" s="217"/>
      <c r="W788" s="217"/>
    </row>
    <row r="789" spans="1:23">
      <c r="A789" s="217"/>
      <c r="B789" s="217"/>
      <c r="C789" s="217"/>
      <c r="D789" s="230"/>
      <c r="E789" s="231"/>
      <c r="F789" s="231"/>
      <c r="H789" s="217"/>
      <c r="V789" s="217"/>
      <c r="W789" s="217"/>
    </row>
    <row r="790" spans="1:23">
      <c r="A790" s="217"/>
      <c r="B790" s="217"/>
      <c r="C790" s="217"/>
      <c r="D790" s="230"/>
      <c r="E790" s="231"/>
      <c r="F790" s="231"/>
      <c r="H790" s="217"/>
      <c r="V790" s="217"/>
      <c r="W790" s="217"/>
    </row>
    <row r="791" spans="1:23">
      <c r="A791" s="217"/>
      <c r="B791" s="217"/>
      <c r="C791" s="217"/>
      <c r="D791" s="230"/>
      <c r="E791" s="231"/>
      <c r="F791" s="231"/>
      <c r="H791" s="217"/>
      <c r="V791" s="217"/>
      <c r="W791" s="217"/>
    </row>
    <row r="792" spans="1:23">
      <c r="A792" s="217"/>
      <c r="B792" s="217"/>
      <c r="C792" s="217"/>
      <c r="D792" s="230"/>
      <c r="E792" s="231"/>
      <c r="F792" s="231"/>
      <c r="H792" s="217"/>
      <c r="V792" s="217"/>
      <c r="W792" s="217"/>
    </row>
    <row r="793" spans="1:23">
      <c r="A793" s="217"/>
      <c r="B793" s="217"/>
      <c r="C793" s="217"/>
      <c r="D793" s="230"/>
      <c r="E793" s="231"/>
      <c r="F793" s="231"/>
      <c r="H793" s="217"/>
      <c r="V793" s="217"/>
      <c r="W793" s="217"/>
    </row>
    <row r="794" spans="1:23">
      <c r="A794" s="217"/>
      <c r="B794" s="217"/>
      <c r="C794" s="217"/>
      <c r="D794" s="230"/>
      <c r="E794" s="231"/>
      <c r="F794" s="231"/>
      <c r="H794" s="217"/>
      <c r="V794" s="217"/>
      <c r="W794" s="217"/>
    </row>
    <row r="795" spans="1:23">
      <c r="A795" s="217"/>
      <c r="B795" s="217"/>
      <c r="C795" s="217"/>
      <c r="D795" s="230"/>
      <c r="E795" s="231"/>
      <c r="F795" s="231"/>
      <c r="H795" s="217"/>
      <c r="V795" s="217"/>
      <c r="W795" s="217"/>
    </row>
    <row r="796" spans="1:23">
      <c r="A796" s="217"/>
      <c r="B796" s="217"/>
      <c r="C796" s="217"/>
      <c r="D796" s="230"/>
      <c r="E796" s="231"/>
      <c r="F796" s="231"/>
      <c r="H796" s="217"/>
      <c r="V796" s="217"/>
      <c r="W796" s="217"/>
    </row>
    <row r="797" spans="1:23">
      <c r="A797" s="217"/>
      <c r="B797" s="217"/>
      <c r="C797" s="217"/>
      <c r="D797" s="230"/>
      <c r="E797" s="231"/>
      <c r="F797" s="231"/>
      <c r="H797" s="217"/>
      <c r="V797" s="217"/>
      <c r="W797" s="217"/>
    </row>
    <row r="798" spans="1:23">
      <c r="A798" s="217"/>
      <c r="B798" s="217"/>
      <c r="C798" s="217"/>
      <c r="D798" s="230"/>
      <c r="E798" s="231"/>
      <c r="F798" s="231"/>
      <c r="H798" s="217"/>
      <c r="V798" s="217"/>
      <c r="W798" s="217"/>
    </row>
    <row r="799" spans="1:23">
      <c r="A799" s="217"/>
      <c r="B799" s="217"/>
      <c r="C799" s="217"/>
      <c r="D799" s="230"/>
      <c r="E799" s="231"/>
      <c r="F799" s="231"/>
      <c r="H799" s="217"/>
      <c r="V799" s="217"/>
      <c r="W799" s="217"/>
    </row>
    <row r="800" spans="1:23">
      <c r="A800" s="217"/>
      <c r="B800" s="217"/>
      <c r="C800" s="217"/>
      <c r="D800" s="230"/>
      <c r="E800" s="231"/>
      <c r="F800" s="231"/>
      <c r="H800" s="217"/>
      <c r="V800" s="217"/>
      <c r="W800" s="217"/>
    </row>
    <row r="801" spans="1:23">
      <c r="A801" s="217"/>
      <c r="B801" s="217"/>
      <c r="C801" s="217"/>
      <c r="D801" s="230"/>
      <c r="E801" s="231"/>
      <c r="F801" s="231"/>
      <c r="H801" s="217"/>
      <c r="V801" s="217"/>
      <c r="W801" s="217"/>
    </row>
    <row r="802" spans="1:23">
      <c r="A802" s="217"/>
      <c r="B802" s="217"/>
      <c r="C802" s="217"/>
      <c r="D802" s="230"/>
      <c r="E802" s="231"/>
      <c r="F802" s="231"/>
      <c r="H802" s="217"/>
      <c r="V802" s="217"/>
      <c r="W802" s="217"/>
    </row>
    <row r="803" spans="1:23">
      <c r="A803" s="217"/>
      <c r="B803" s="217"/>
      <c r="C803" s="217"/>
      <c r="D803" s="230"/>
      <c r="E803" s="231"/>
      <c r="F803" s="231"/>
      <c r="H803" s="217"/>
      <c r="V803" s="217"/>
      <c r="W803" s="217"/>
    </row>
    <row r="804" spans="1:23">
      <c r="A804" s="217"/>
      <c r="B804" s="217"/>
      <c r="C804" s="217"/>
      <c r="D804" s="230"/>
      <c r="E804" s="231"/>
      <c r="F804" s="231"/>
      <c r="H804" s="217"/>
      <c r="V804" s="217"/>
      <c r="W804" s="217"/>
    </row>
    <row r="805" spans="1:23">
      <c r="A805" s="217"/>
      <c r="B805" s="217"/>
      <c r="C805" s="217"/>
      <c r="D805" s="230"/>
      <c r="E805" s="231"/>
      <c r="F805" s="231"/>
      <c r="H805" s="217"/>
      <c r="V805" s="217"/>
      <c r="W805" s="217"/>
    </row>
    <row r="806" spans="1:23">
      <c r="A806" s="217"/>
      <c r="B806" s="217"/>
      <c r="C806" s="217"/>
      <c r="D806" s="230"/>
      <c r="E806" s="231"/>
      <c r="F806" s="231"/>
      <c r="H806" s="217"/>
      <c r="V806" s="217"/>
      <c r="W806" s="217"/>
    </row>
    <row r="807" spans="1:23">
      <c r="A807" s="217"/>
      <c r="B807" s="217"/>
      <c r="C807" s="217"/>
      <c r="D807" s="230"/>
      <c r="E807" s="231"/>
      <c r="F807" s="231"/>
      <c r="H807" s="217"/>
      <c r="V807" s="217"/>
      <c r="W807" s="217"/>
    </row>
    <row r="808" spans="1:23">
      <c r="A808" s="217"/>
      <c r="B808" s="217"/>
      <c r="C808" s="217"/>
      <c r="D808" s="230"/>
      <c r="E808" s="231"/>
      <c r="F808" s="231"/>
      <c r="H808" s="217"/>
      <c r="V808" s="217"/>
      <c r="W808" s="217"/>
    </row>
    <row r="809" spans="1:23">
      <c r="A809" s="217"/>
      <c r="B809" s="217"/>
      <c r="C809" s="217"/>
      <c r="D809" s="230"/>
      <c r="E809" s="231"/>
      <c r="F809" s="231"/>
      <c r="H809" s="217"/>
      <c r="V809" s="217"/>
      <c r="W809" s="217"/>
    </row>
    <row r="810" spans="1:23">
      <c r="A810" s="217"/>
      <c r="B810" s="217"/>
      <c r="C810" s="217"/>
      <c r="D810" s="230"/>
      <c r="E810" s="231"/>
      <c r="F810" s="231"/>
      <c r="H810" s="217"/>
      <c r="V810" s="217"/>
      <c r="W810" s="217"/>
    </row>
    <row r="811" spans="1:23">
      <c r="A811" s="217"/>
      <c r="B811" s="217"/>
      <c r="C811" s="217"/>
      <c r="D811" s="230"/>
      <c r="E811" s="231"/>
      <c r="F811" s="231"/>
      <c r="H811" s="217"/>
      <c r="V811" s="217"/>
      <c r="W811" s="217"/>
    </row>
    <row r="812" spans="1:23">
      <c r="A812" s="217"/>
      <c r="B812" s="217"/>
      <c r="C812" s="217"/>
      <c r="D812" s="230"/>
      <c r="E812" s="231"/>
      <c r="F812" s="231"/>
      <c r="H812" s="217"/>
      <c r="V812" s="217"/>
      <c r="W812" s="217"/>
    </row>
    <row r="813" spans="1:23">
      <c r="A813" s="217"/>
      <c r="B813" s="217"/>
      <c r="C813" s="217"/>
      <c r="D813" s="230"/>
      <c r="E813" s="231"/>
      <c r="F813" s="231"/>
      <c r="H813" s="217"/>
      <c r="V813" s="217"/>
      <c r="W813" s="217"/>
    </row>
    <row r="814" spans="1:23">
      <c r="A814" s="217"/>
      <c r="B814" s="217"/>
      <c r="C814" s="217"/>
      <c r="D814" s="230"/>
      <c r="E814" s="231"/>
      <c r="F814" s="231"/>
      <c r="H814" s="217"/>
      <c r="V814" s="217"/>
      <c r="W814" s="217"/>
    </row>
    <row r="815" spans="1:23">
      <c r="A815" s="217"/>
      <c r="B815" s="217"/>
      <c r="C815" s="217"/>
      <c r="D815" s="230"/>
      <c r="E815" s="231"/>
      <c r="F815" s="231"/>
      <c r="H815" s="217"/>
      <c r="V815" s="217"/>
      <c r="W815" s="217"/>
    </row>
    <row r="816" spans="1:23">
      <c r="A816" s="217"/>
      <c r="B816" s="217"/>
      <c r="C816" s="217"/>
      <c r="D816" s="230"/>
      <c r="E816" s="231"/>
      <c r="F816" s="231"/>
      <c r="H816" s="217"/>
      <c r="V816" s="217"/>
      <c r="W816" s="217"/>
    </row>
    <row r="817" spans="1:23">
      <c r="A817" s="217"/>
      <c r="B817" s="217"/>
      <c r="C817" s="217"/>
      <c r="D817" s="230"/>
      <c r="E817" s="231"/>
      <c r="F817" s="231"/>
      <c r="H817" s="217"/>
      <c r="V817" s="217"/>
      <c r="W817" s="217"/>
    </row>
    <row r="818" spans="1:23">
      <c r="A818" s="217"/>
      <c r="B818" s="217"/>
      <c r="C818" s="217"/>
      <c r="D818" s="230"/>
      <c r="E818" s="231"/>
      <c r="F818" s="231"/>
      <c r="H818" s="217"/>
      <c r="V818" s="217"/>
      <c r="W818" s="217"/>
    </row>
    <row r="819" spans="1:23">
      <c r="A819" s="217"/>
      <c r="B819" s="217"/>
      <c r="C819" s="217"/>
      <c r="D819" s="230"/>
      <c r="E819" s="231"/>
      <c r="F819" s="231"/>
      <c r="H819" s="217"/>
      <c r="V819" s="217"/>
      <c r="W819" s="217"/>
    </row>
    <row r="820" spans="1:23">
      <c r="A820" s="217"/>
      <c r="B820" s="217"/>
      <c r="C820" s="217"/>
      <c r="D820" s="230"/>
      <c r="E820" s="231"/>
      <c r="F820" s="231"/>
      <c r="H820" s="217"/>
      <c r="V820" s="217"/>
      <c r="W820" s="217"/>
    </row>
    <row r="821" spans="1:23">
      <c r="A821" s="217"/>
      <c r="B821" s="217"/>
      <c r="C821" s="217"/>
      <c r="D821" s="230"/>
      <c r="E821" s="231"/>
      <c r="F821" s="231"/>
      <c r="H821" s="217"/>
      <c r="V821" s="217"/>
      <c r="W821" s="217"/>
    </row>
    <row r="822" spans="1:23">
      <c r="A822" s="217"/>
      <c r="B822" s="217"/>
      <c r="C822" s="217"/>
      <c r="D822" s="230"/>
      <c r="E822" s="231"/>
      <c r="F822" s="231"/>
      <c r="H822" s="217"/>
      <c r="V822" s="217"/>
      <c r="W822" s="217"/>
    </row>
    <row r="823" spans="1:23">
      <c r="A823" s="217"/>
      <c r="B823" s="217"/>
      <c r="C823" s="217"/>
      <c r="D823" s="230"/>
      <c r="E823" s="231"/>
      <c r="F823" s="231"/>
      <c r="H823" s="217"/>
      <c r="V823" s="217"/>
      <c r="W823" s="217"/>
    </row>
    <row r="824" spans="1:23">
      <c r="A824" s="217"/>
      <c r="B824" s="217"/>
      <c r="C824" s="217"/>
      <c r="D824" s="230"/>
      <c r="E824" s="231"/>
      <c r="F824" s="231"/>
      <c r="H824" s="217"/>
      <c r="V824" s="217"/>
      <c r="W824" s="217"/>
    </row>
    <row r="825" spans="1:23">
      <c r="A825" s="217"/>
      <c r="B825" s="217"/>
      <c r="C825" s="217"/>
      <c r="D825" s="230"/>
      <c r="E825" s="231"/>
      <c r="F825" s="231"/>
      <c r="H825" s="217"/>
      <c r="V825" s="217"/>
      <c r="W825" s="217"/>
    </row>
    <row r="826" spans="1:23">
      <c r="A826" s="217"/>
      <c r="B826" s="217"/>
      <c r="C826" s="217"/>
      <c r="D826" s="230"/>
      <c r="E826" s="231"/>
      <c r="F826" s="231"/>
      <c r="H826" s="217"/>
      <c r="V826" s="217"/>
      <c r="W826" s="217"/>
    </row>
    <row r="827" spans="1:23">
      <c r="A827" s="217"/>
      <c r="B827" s="217"/>
      <c r="C827" s="217"/>
      <c r="D827" s="230"/>
      <c r="E827" s="231"/>
      <c r="F827" s="231"/>
      <c r="H827" s="217"/>
      <c r="V827" s="217"/>
      <c r="W827" s="217"/>
    </row>
    <row r="828" spans="1:23">
      <c r="A828" s="217"/>
      <c r="B828" s="217"/>
      <c r="C828" s="217"/>
      <c r="D828" s="230"/>
      <c r="E828" s="231"/>
      <c r="F828" s="231"/>
      <c r="H828" s="217"/>
      <c r="V828" s="217"/>
      <c r="W828" s="217"/>
    </row>
    <row r="829" spans="1:23">
      <c r="A829" s="217"/>
      <c r="B829" s="217"/>
      <c r="C829" s="217"/>
      <c r="D829" s="230"/>
      <c r="E829" s="231"/>
      <c r="F829" s="231"/>
      <c r="H829" s="217"/>
      <c r="V829" s="217"/>
      <c r="W829" s="217"/>
    </row>
    <row r="830" spans="1:23">
      <c r="A830" s="217"/>
      <c r="B830" s="217"/>
      <c r="C830" s="217"/>
      <c r="D830" s="230"/>
      <c r="E830" s="231"/>
      <c r="F830" s="231"/>
      <c r="H830" s="217"/>
      <c r="V830" s="217"/>
      <c r="W830" s="217"/>
    </row>
    <row r="831" spans="1:23">
      <c r="A831" s="217"/>
      <c r="B831" s="217"/>
      <c r="C831" s="217"/>
      <c r="D831" s="230"/>
      <c r="E831" s="231"/>
      <c r="F831" s="231"/>
      <c r="H831" s="217"/>
      <c r="V831" s="217"/>
      <c r="W831" s="217"/>
    </row>
    <row r="832" spans="1:23">
      <c r="A832" s="217"/>
      <c r="B832" s="217"/>
      <c r="C832" s="217"/>
      <c r="D832" s="230"/>
      <c r="E832" s="231"/>
      <c r="F832" s="231"/>
      <c r="H832" s="217"/>
      <c r="V832" s="217"/>
      <c r="W832" s="217"/>
    </row>
    <row r="833" spans="1:23">
      <c r="A833" s="217"/>
      <c r="B833" s="217"/>
      <c r="C833" s="217"/>
      <c r="D833" s="230"/>
      <c r="E833" s="231"/>
      <c r="F833" s="231"/>
      <c r="H833" s="217"/>
      <c r="V833" s="217"/>
      <c r="W833" s="217"/>
    </row>
    <row r="834" spans="1:23">
      <c r="A834" s="217"/>
      <c r="B834" s="217"/>
      <c r="C834" s="217"/>
      <c r="D834" s="230"/>
      <c r="E834" s="231"/>
      <c r="F834" s="231"/>
      <c r="H834" s="217"/>
      <c r="V834" s="217"/>
      <c r="W834" s="217"/>
    </row>
    <row r="835" spans="1:23">
      <c r="A835" s="217"/>
      <c r="B835" s="217"/>
      <c r="C835" s="217"/>
      <c r="D835" s="230"/>
      <c r="E835" s="231"/>
      <c r="F835" s="231"/>
      <c r="H835" s="217"/>
      <c r="V835" s="217"/>
      <c r="W835" s="217"/>
    </row>
    <row r="836" spans="1:23">
      <c r="A836" s="217"/>
      <c r="B836" s="217"/>
      <c r="C836" s="217"/>
      <c r="D836" s="230"/>
      <c r="E836" s="231"/>
      <c r="F836" s="231"/>
      <c r="H836" s="217"/>
      <c r="V836" s="217"/>
      <c r="W836" s="217"/>
    </row>
    <row r="837" spans="1:23">
      <c r="A837" s="217"/>
      <c r="B837" s="217"/>
      <c r="C837" s="217"/>
      <c r="D837" s="230"/>
      <c r="E837" s="231"/>
      <c r="F837" s="231"/>
      <c r="H837" s="217"/>
      <c r="V837" s="217"/>
      <c r="W837" s="217"/>
    </row>
    <row r="838" spans="1:23">
      <c r="A838" s="217"/>
      <c r="B838" s="217"/>
      <c r="C838" s="217"/>
      <c r="D838" s="230"/>
      <c r="E838" s="231"/>
      <c r="F838" s="231"/>
      <c r="H838" s="217"/>
      <c r="V838" s="217"/>
      <c r="W838" s="217"/>
    </row>
    <row r="839" spans="1:23">
      <c r="A839" s="217"/>
      <c r="B839" s="217"/>
      <c r="C839" s="217"/>
      <c r="D839" s="230"/>
      <c r="E839" s="231"/>
      <c r="F839" s="231"/>
      <c r="H839" s="217"/>
      <c r="V839" s="217"/>
      <c r="W839" s="217"/>
    </row>
    <row r="840" spans="1:23">
      <c r="A840" s="217"/>
      <c r="B840" s="217"/>
      <c r="C840" s="217"/>
      <c r="D840" s="230"/>
      <c r="E840" s="231"/>
      <c r="F840" s="231"/>
      <c r="H840" s="217"/>
      <c r="V840" s="217"/>
      <c r="W840" s="217"/>
    </row>
    <row r="841" spans="1:23">
      <c r="A841" s="217"/>
      <c r="B841" s="217"/>
      <c r="C841" s="217"/>
      <c r="D841" s="230"/>
      <c r="E841" s="231"/>
      <c r="F841" s="231"/>
      <c r="H841" s="217"/>
      <c r="V841" s="217"/>
      <c r="W841" s="217"/>
    </row>
    <row r="842" spans="1:23">
      <c r="A842" s="217"/>
      <c r="B842" s="217"/>
      <c r="C842" s="217"/>
      <c r="D842" s="230"/>
      <c r="E842" s="231"/>
      <c r="F842" s="231"/>
      <c r="H842" s="217"/>
      <c r="V842" s="217"/>
      <c r="W842" s="217"/>
    </row>
    <row r="843" spans="1:23">
      <c r="A843" s="217"/>
      <c r="B843" s="217"/>
      <c r="C843" s="217"/>
      <c r="D843" s="230"/>
      <c r="E843" s="231"/>
      <c r="F843" s="231"/>
      <c r="H843" s="217"/>
      <c r="V843" s="217"/>
      <c r="W843" s="217"/>
    </row>
    <row r="844" spans="1:23">
      <c r="A844" s="217"/>
      <c r="B844" s="217"/>
      <c r="C844" s="217"/>
      <c r="D844" s="230"/>
      <c r="E844" s="231"/>
      <c r="F844" s="231"/>
      <c r="H844" s="217"/>
      <c r="V844" s="217"/>
      <c r="W844" s="217"/>
    </row>
    <row r="845" spans="1:23">
      <c r="A845" s="217"/>
      <c r="B845" s="217"/>
      <c r="C845" s="217"/>
      <c r="D845" s="230"/>
      <c r="E845" s="231"/>
      <c r="F845" s="231"/>
      <c r="H845" s="217"/>
      <c r="V845" s="217"/>
      <c r="W845" s="217"/>
    </row>
    <row r="846" spans="1:23">
      <c r="A846" s="217"/>
      <c r="B846" s="217"/>
      <c r="C846" s="217"/>
      <c r="D846" s="230"/>
      <c r="E846" s="231"/>
      <c r="F846" s="231"/>
      <c r="H846" s="217"/>
      <c r="V846" s="217"/>
      <c r="W846" s="217"/>
    </row>
    <row r="847" spans="1:23">
      <c r="A847" s="217"/>
      <c r="B847" s="217"/>
      <c r="C847" s="217"/>
      <c r="D847" s="230"/>
      <c r="E847" s="231"/>
      <c r="F847" s="231"/>
      <c r="H847" s="217"/>
      <c r="V847" s="217"/>
      <c r="W847" s="217"/>
    </row>
    <row r="848" spans="1:23">
      <c r="A848" s="217"/>
      <c r="B848" s="217"/>
      <c r="C848" s="217"/>
      <c r="D848" s="230"/>
      <c r="E848" s="231"/>
      <c r="F848" s="231"/>
      <c r="H848" s="217"/>
      <c r="V848" s="217"/>
      <c r="W848" s="217"/>
    </row>
    <row r="849" spans="1:23">
      <c r="A849" s="217"/>
      <c r="B849" s="217"/>
      <c r="C849" s="217"/>
      <c r="D849" s="230"/>
      <c r="E849" s="231"/>
      <c r="F849" s="231"/>
      <c r="H849" s="217"/>
      <c r="V849" s="217"/>
      <c r="W849" s="217"/>
    </row>
    <row r="850" spans="1:23">
      <c r="A850" s="217"/>
      <c r="B850" s="217"/>
      <c r="C850" s="217"/>
      <c r="D850" s="230"/>
      <c r="E850" s="231"/>
      <c r="F850" s="231"/>
      <c r="H850" s="217"/>
      <c r="V850" s="217"/>
      <c r="W850" s="217"/>
    </row>
    <row r="851" spans="1:23">
      <c r="A851" s="217"/>
      <c r="B851" s="217"/>
      <c r="C851" s="217"/>
      <c r="D851" s="230"/>
      <c r="E851" s="231"/>
      <c r="F851" s="231"/>
      <c r="H851" s="217"/>
      <c r="V851" s="217"/>
      <c r="W851" s="217"/>
    </row>
    <row r="852" spans="1:23">
      <c r="A852" s="217"/>
      <c r="B852" s="217"/>
      <c r="C852" s="217"/>
      <c r="D852" s="230"/>
      <c r="E852" s="231"/>
      <c r="F852" s="231"/>
      <c r="H852" s="217"/>
      <c r="V852" s="217"/>
      <c r="W852" s="217"/>
    </row>
    <row r="853" spans="1:23">
      <c r="A853" s="217"/>
      <c r="B853" s="217"/>
      <c r="C853" s="217"/>
      <c r="D853" s="230"/>
      <c r="E853" s="231"/>
      <c r="F853" s="231"/>
      <c r="H853" s="217"/>
      <c r="V853" s="217"/>
      <c r="W853" s="217"/>
    </row>
    <row r="854" spans="1:23">
      <c r="A854" s="217"/>
      <c r="B854" s="217"/>
      <c r="C854" s="217"/>
      <c r="D854" s="230"/>
      <c r="E854" s="231"/>
      <c r="F854" s="231"/>
      <c r="H854" s="217"/>
      <c r="V854" s="217"/>
      <c r="W854" s="217"/>
    </row>
    <row r="855" spans="1:23">
      <c r="A855" s="217"/>
      <c r="B855" s="217"/>
      <c r="C855" s="217"/>
      <c r="D855" s="230"/>
      <c r="E855" s="231"/>
      <c r="F855" s="231"/>
      <c r="H855" s="217"/>
      <c r="V855" s="217"/>
      <c r="W855" s="217"/>
    </row>
    <row r="856" spans="1:23">
      <c r="A856" s="217"/>
      <c r="B856" s="217"/>
      <c r="C856" s="217"/>
      <c r="D856" s="230"/>
      <c r="E856" s="231"/>
      <c r="F856" s="231"/>
      <c r="H856" s="217"/>
      <c r="V856" s="217"/>
      <c r="W856" s="217"/>
    </row>
    <row r="857" spans="1:23">
      <c r="A857" s="217"/>
      <c r="B857" s="217"/>
      <c r="C857" s="217"/>
      <c r="D857" s="230"/>
      <c r="E857" s="231"/>
      <c r="F857" s="231"/>
      <c r="H857" s="217"/>
      <c r="V857" s="217"/>
      <c r="W857" s="217"/>
    </row>
    <row r="858" spans="1:23">
      <c r="A858" s="217"/>
      <c r="B858" s="217"/>
      <c r="C858" s="217"/>
      <c r="D858" s="230"/>
      <c r="E858" s="231"/>
      <c r="F858" s="231"/>
      <c r="H858" s="217"/>
      <c r="V858" s="217"/>
      <c r="W858" s="217"/>
    </row>
    <row r="859" spans="1:23">
      <c r="A859" s="217"/>
      <c r="B859" s="217"/>
      <c r="C859" s="217"/>
      <c r="D859" s="230"/>
      <c r="E859" s="231"/>
      <c r="F859" s="231"/>
      <c r="H859" s="217"/>
      <c r="V859" s="217"/>
      <c r="W859" s="217"/>
    </row>
    <row r="860" spans="1:23">
      <c r="A860" s="217"/>
      <c r="B860" s="217"/>
      <c r="C860" s="217"/>
      <c r="D860" s="230"/>
      <c r="E860" s="231"/>
      <c r="F860" s="231"/>
      <c r="H860" s="217"/>
      <c r="V860" s="217"/>
      <c r="W860" s="217"/>
    </row>
    <row r="861" spans="1:23">
      <c r="A861" s="217"/>
      <c r="B861" s="217"/>
      <c r="C861" s="217"/>
      <c r="D861" s="230"/>
      <c r="E861" s="231"/>
      <c r="F861" s="231"/>
      <c r="H861" s="217"/>
      <c r="V861" s="217"/>
      <c r="W861" s="217"/>
    </row>
    <row r="862" spans="1:23">
      <c r="A862" s="217"/>
      <c r="B862" s="217"/>
      <c r="C862" s="217"/>
      <c r="D862" s="230"/>
      <c r="E862" s="231"/>
      <c r="F862" s="231"/>
      <c r="H862" s="217"/>
      <c r="V862" s="217"/>
      <c r="W862" s="217"/>
    </row>
    <row r="863" spans="1:23">
      <c r="A863" s="217"/>
      <c r="B863" s="217"/>
      <c r="C863" s="217"/>
      <c r="D863" s="230"/>
      <c r="E863" s="231"/>
      <c r="F863" s="231"/>
      <c r="H863" s="217"/>
      <c r="V863" s="217"/>
      <c r="W863" s="217"/>
    </row>
    <row r="864" spans="1:23">
      <c r="A864" s="217"/>
      <c r="B864" s="217"/>
      <c r="C864" s="217"/>
      <c r="D864" s="230"/>
      <c r="E864" s="231"/>
      <c r="F864" s="231"/>
      <c r="H864" s="217"/>
      <c r="V864" s="217"/>
      <c r="W864" s="217"/>
    </row>
    <row r="865" spans="1:23">
      <c r="A865" s="217"/>
      <c r="B865" s="217"/>
      <c r="C865" s="217"/>
      <c r="D865" s="230"/>
      <c r="E865" s="231"/>
      <c r="F865" s="231"/>
      <c r="H865" s="217"/>
      <c r="V865" s="217"/>
      <c r="W865" s="217"/>
    </row>
    <row r="866" spans="1:23">
      <c r="A866" s="217"/>
      <c r="B866" s="217"/>
      <c r="C866" s="217"/>
      <c r="D866" s="230"/>
      <c r="E866" s="231"/>
      <c r="F866" s="231"/>
      <c r="H866" s="217"/>
      <c r="V866" s="217"/>
      <c r="W866" s="217"/>
    </row>
    <row r="867" spans="1:23">
      <c r="A867" s="217"/>
      <c r="B867" s="217"/>
      <c r="C867" s="217"/>
      <c r="D867" s="230"/>
      <c r="E867" s="231"/>
      <c r="F867" s="231"/>
      <c r="H867" s="217"/>
      <c r="V867" s="217"/>
      <c r="W867" s="217"/>
    </row>
    <row r="868" spans="1:23">
      <c r="A868" s="217"/>
      <c r="B868" s="217"/>
      <c r="C868" s="217"/>
      <c r="D868" s="230"/>
      <c r="E868" s="231"/>
      <c r="F868" s="231"/>
      <c r="H868" s="217"/>
      <c r="V868" s="217"/>
      <c r="W868" s="217"/>
    </row>
    <row r="869" spans="1:23">
      <c r="A869" s="217"/>
      <c r="B869" s="217"/>
      <c r="C869" s="217"/>
      <c r="D869" s="230"/>
      <c r="E869" s="231"/>
      <c r="F869" s="231"/>
      <c r="H869" s="217"/>
      <c r="V869" s="217"/>
      <c r="W869" s="217"/>
    </row>
    <row r="870" spans="1:23">
      <c r="A870" s="217"/>
      <c r="B870" s="217"/>
      <c r="C870" s="217"/>
      <c r="D870" s="230"/>
      <c r="E870" s="231"/>
      <c r="F870" s="231"/>
      <c r="H870" s="217"/>
      <c r="V870" s="217"/>
      <c r="W870" s="217"/>
    </row>
    <row r="871" spans="1:23">
      <c r="A871" s="217"/>
      <c r="B871" s="217"/>
      <c r="C871" s="217"/>
      <c r="D871" s="230"/>
      <c r="E871" s="231"/>
      <c r="F871" s="231"/>
      <c r="H871" s="217"/>
      <c r="V871" s="217"/>
      <c r="W871" s="217"/>
    </row>
    <row r="872" spans="1:23">
      <c r="A872" s="217"/>
      <c r="B872" s="217"/>
      <c r="C872" s="217"/>
      <c r="D872" s="230"/>
      <c r="E872" s="231"/>
      <c r="F872" s="231"/>
      <c r="H872" s="217"/>
      <c r="V872" s="217"/>
      <c r="W872" s="217"/>
    </row>
    <row r="873" spans="1:23">
      <c r="A873" s="217"/>
      <c r="B873" s="217"/>
      <c r="C873" s="217"/>
      <c r="D873" s="230"/>
      <c r="E873" s="231"/>
      <c r="F873" s="231"/>
      <c r="H873" s="217"/>
      <c r="V873" s="217"/>
      <c r="W873" s="217"/>
    </row>
    <row r="874" spans="1:23">
      <c r="A874" s="217"/>
      <c r="B874" s="217"/>
      <c r="C874" s="217"/>
      <c r="D874" s="230"/>
      <c r="E874" s="231"/>
      <c r="F874" s="231"/>
      <c r="H874" s="217"/>
      <c r="V874" s="217"/>
      <c r="W874" s="217"/>
    </row>
    <row r="875" spans="1:23">
      <c r="A875" s="217"/>
      <c r="B875" s="217"/>
      <c r="C875" s="217"/>
      <c r="D875" s="230"/>
      <c r="E875" s="231"/>
      <c r="F875" s="231"/>
      <c r="H875" s="217"/>
      <c r="V875" s="217"/>
      <c r="W875" s="217"/>
    </row>
    <row r="876" spans="1:23">
      <c r="A876" s="217"/>
      <c r="B876" s="217"/>
      <c r="C876" s="217"/>
      <c r="D876" s="230"/>
      <c r="E876" s="231"/>
      <c r="F876" s="231"/>
      <c r="H876" s="217"/>
      <c r="V876" s="217"/>
      <c r="W876" s="217"/>
    </row>
    <row r="877" spans="1:23">
      <c r="A877" s="217"/>
      <c r="B877" s="217"/>
      <c r="C877" s="217"/>
      <c r="D877" s="230"/>
      <c r="E877" s="231"/>
      <c r="F877" s="231"/>
      <c r="H877" s="217"/>
      <c r="V877" s="217"/>
      <c r="W877" s="217"/>
    </row>
    <row r="878" spans="1:23">
      <c r="A878" s="217"/>
      <c r="B878" s="217"/>
      <c r="C878" s="217"/>
      <c r="D878" s="230"/>
      <c r="E878" s="231"/>
      <c r="F878" s="231"/>
      <c r="H878" s="217"/>
      <c r="V878" s="217"/>
      <c r="W878" s="217"/>
    </row>
    <row r="879" spans="1:23">
      <c r="A879" s="217"/>
      <c r="B879" s="217"/>
      <c r="C879" s="217"/>
      <c r="D879" s="230"/>
      <c r="E879" s="231"/>
      <c r="F879" s="231"/>
      <c r="H879" s="217"/>
      <c r="V879" s="217"/>
      <c r="W879" s="217"/>
    </row>
    <row r="880" spans="1:23">
      <c r="A880" s="217"/>
      <c r="B880" s="217"/>
      <c r="C880" s="217"/>
      <c r="D880" s="230"/>
      <c r="E880" s="231"/>
      <c r="F880" s="231"/>
      <c r="H880" s="217"/>
      <c r="V880" s="217"/>
      <c r="W880" s="217"/>
    </row>
    <row r="881" spans="1:23">
      <c r="A881" s="217"/>
      <c r="B881" s="217"/>
      <c r="C881" s="217"/>
      <c r="D881" s="230"/>
      <c r="E881" s="231"/>
      <c r="F881" s="231"/>
      <c r="H881" s="217"/>
      <c r="V881" s="217"/>
      <c r="W881" s="217"/>
    </row>
    <row r="882" spans="1:23">
      <c r="A882" s="217"/>
      <c r="B882" s="217"/>
      <c r="C882" s="217"/>
      <c r="D882" s="230"/>
      <c r="E882" s="231"/>
      <c r="F882" s="231"/>
      <c r="H882" s="217"/>
      <c r="V882" s="217"/>
      <c r="W882" s="217"/>
    </row>
    <row r="883" spans="1:23">
      <c r="A883" s="217"/>
      <c r="B883" s="217"/>
      <c r="C883" s="217"/>
      <c r="D883" s="230"/>
      <c r="E883" s="231"/>
      <c r="F883" s="231"/>
      <c r="H883" s="217"/>
      <c r="V883" s="217"/>
      <c r="W883" s="217"/>
    </row>
    <row r="884" spans="1:23">
      <c r="A884" s="217"/>
      <c r="B884" s="217"/>
      <c r="C884" s="217"/>
      <c r="D884" s="230"/>
      <c r="E884" s="231"/>
      <c r="F884" s="231"/>
      <c r="H884" s="217"/>
      <c r="V884" s="217"/>
      <c r="W884" s="217"/>
    </row>
    <row r="885" spans="1:23">
      <c r="A885" s="217"/>
      <c r="B885" s="217"/>
      <c r="C885" s="217"/>
      <c r="D885" s="230"/>
      <c r="E885" s="231"/>
      <c r="F885" s="231"/>
      <c r="H885" s="217"/>
      <c r="V885" s="217"/>
      <c r="W885" s="217"/>
    </row>
    <row r="886" spans="1:23">
      <c r="A886" s="217"/>
      <c r="B886" s="217"/>
      <c r="C886" s="217"/>
      <c r="D886" s="230"/>
      <c r="E886" s="231"/>
      <c r="F886" s="231"/>
      <c r="H886" s="217"/>
      <c r="V886" s="217"/>
      <c r="W886" s="217"/>
    </row>
    <row r="887" spans="1:23">
      <c r="A887" s="217"/>
      <c r="B887" s="217"/>
      <c r="C887" s="217"/>
      <c r="D887" s="230"/>
      <c r="E887" s="231"/>
      <c r="F887" s="231"/>
      <c r="H887" s="217"/>
      <c r="V887" s="217"/>
      <c r="W887" s="217"/>
    </row>
    <row r="888" spans="1:23">
      <c r="A888" s="217"/>
      <c r="B888" s="217"/>
      <c r="C888" s="217"/>
      <c r="D888" s="230"/>
      <c r="E888" s="231"/>
      <c r="F888" s="231"/>
      <c r="H888" s="217"/>
      <c r="V888" s="217"/>
      <c r="W888" s="217"/>
    </row>
    <row r="889" spans="1:23">
      <c r="A889" s="217"/>
      <c r="B889" s="217"/>
      <c r="C889" s="217"/>
      <c r="D889" s="230"/>
      <c r="E889" s="231"/>
      <c r="F889" s="231"/>
      <c r="H889" s="217"/>
      <c r="V889" s="217"/>
      <c r="W889" s="217"/>
    </row>
    <row r="890" spans="1:23">
      <c r="A890" s="217"/>
      <c r="B890" s="217"/>
      <c r="C890" s="217"/>
      <c r="D890" s="230"/>
      <c r="E890" s="231"/>
      <c r="F890" s="231"/>
      <c r="H890" s="217"/>
      <c r="V890" s="217"/>
      <c r="W890" s="217"/>
    </row>
    <row r="891" spans="1:23">
      <c r="A891" s="217"/>
      <c r="B891" s="217"/>
      <c r="C891" s="217"/>
      <c r="D891" s="230"/>
      <c r="E891" s="231"/>
      <c r="F891" s="231"/>
      <c r="H891" s="217"/>
      <c r="V891" s="217"/>
      <c r="W891" s="217"/>
    </row>
    <row r="892" spans="1:23">
      <c r="A892" s="217"/>
      <c r="B892" s="217"/>
      <c r="C892" s="217"/>
      <c r="D892" s="230"/>
      <c r="E892" s="231"/>
      <c r="F892" s="231"/>
      <c r="H892" s="217"/>
      <c r="V892" s="217"/>
      <c r="W892" s="217"/>
    </row>
    <row r="893" spans="1:23">
      <c r="A893" s="217"/>
      <c r="B893" s="217"/>
      <c r="C893" s="217"/>
      <c r="D893" s="230"/>
      <c r="E893" s="231"/>
      <c r="F893" s="231"/>
      <c r="H893" s="217"/>
      <c r="V893" s="217"/>
      <c r="W893" s="217"/>
    </row>
    <row r="894" spans="1:23">
      <c r="A894" s="217"/>
      <c r="B894" s="217"/>
      <c r="C894" s="217"/>
      <c r="D894" s="230"/>
      <c r="E894" s="231"/>
      <c r="F894" s="231"/>
      <c r="H894" s="217"/>
      <c r="V894" s="217"/>
      <c r="W894" s="217"/>
    </row>
    <row r="895" spans="1:23">
      <c r="A895" s="217"/>
      <c r="B895" s="217"/>
      <c r="C895" s="217"/>
      <c r="D895" s="230"/>
      <c r="E895" s="231"/>
      <c r="F895" s="231"/>
      <c r="H895" s="217"/>
      <c r="V895" s="217"/>
      <c r="W895" s="217"/>
    </row>
    <row r="896" spans="1:23">
      <c r="A896" s="217"/>
      <c r="B896" s="217"/>
      <c r="C896" s="217"/>
      <c r="D896" s="230"/>
      <c r="E896" s="231"/>
      <c r="F896" s="231"/>
      <c r="H896" s="217"/>
      <c r="V896" s="217"/>
      <c r="W896" s="217"/>
    </row>
    <row r="897" spans="1:23">
      <c r="A897" s="217"/>
      <c r="B897" s="217"/>
      <c r="C897" s="217"/>
      <c r="D897" s="230"/>
      <c r="E897" s="231"/>
      <c r="F897" s="231"/>
      <c r="H897" s="217"/>
      <c r="V897" s="217"/>
      <c r="W897" s="217"/>
    </row>
    <row r="898" spans="1:23">
      <c r="A898" s="217"/>
      <c r="B898" s="217"/>
      <c r="C898" s="217"/>
      <c r="D898" s="230"/>
      <c r="E898" s="231"/>
      <c r="F898" s="231"/>
      <c r="H898" s="217"/>
      <c r="V898" s="217"/>
      <c r="W898" s="217"/>
    </row>
    <row r="899" spans="1:23">
      <c r="A899" s="217"/>
      <c r="B899" s="217"/>
      <c r="C899" s="217"/>
      <c r="D899" s="230"/>
      <c r="E899" s="231"/>
      <c r="F899" s="231"/>
      <c r="H899" s="217"/>
      <c r="V899" s="217"/>
      <c r="W899" s="217"/>
    </row>
    <row r="900" spans="1:23">
      <c r="A900" s="217"/>
      <c r="B900" s="217"/>
      <c r="C900" s="217"/>
      <c r="D900" s="230"/>
      <c r="E900" s="231"/>
      <c r="F900" s="231"/>
      <c r="H900" s="217"/>
      <c r="V900" s="217"/>
      <c r="W900" s="217"/>
    </row>
    <row r="901" spans="1:23">
      <c r="A901" s="217"/>
      <c r="B901" s="217"/>
      <c r="C901" s="217"/>
      <c r="D901" s="230"/>
      <c r="E901" s="231"/>
      <c r="F901" s="231"/>
      <c r="H901" s="217"/>
      <c r="V901" s="217"/>
      <c r="W901" s="217"/>
    </row>
    <row r="902" spans="1:23">
      <c r="A902" s="217"/>
      <c r="B902" s="217"/>
      <c r="C902" s="217"/>
      <c r="D902" s="230"/>
      <c r="E902" s="231"/>
      <c r="F902" s="231"/>
      <c r="H902" s="217"/>
      <c r="V902" s="217"/>
      <c r="W902" s="217"/>
    </row>
    <row r="903" spans="1:23">
      <c r="A903" s="217"/>
      <c r="B903" s="217"/>
      <c r="C903" s="217"/>
      <c r="D903" s="230"/>
      <c r="E903" s="231"/>
      <c r="F903" s="231"/>
      <c r="H903" s="217"/>
      <c r="V903" s="217"/>
      <c r="W903" s="217"/>
    </row>
    <row r="904" spans="1:23">
      <c r="A904" s="217"/>
      <c r="B904" s="217"/>
      <c r="C904" s="217"/>
      <c r="D904" s="230"/>
      <c r="E904" s="231"/>
      <c r="F904" s="231"/>
      <c r="H904" s="217"/>
      <c r="V904" s="217"/>
      <c r="W904" s="217"/>
    </row>
    <row r="905" spans="1:23">
      <c r="A905" s="217"/>
      <c r="B905" s="217"/>
      <c r="C905" s="217"/>
      <c r="D905" s="230"/>
      <c r="E905" s="231"/>
      <c r="F905" s="231"/>
      <c r="H905" s="217"/>
      <c r="V905" s="217"/>
      <c r="W905" s="217"/>
    </row>
    <row r="906" spans="1:23">
      <c r="A906" s="217"/>
      <c r="B906" s="217"/>
      <c r="C906" s="217"/>
      <c r="D906" s="230"/>
      <c r="E906" s="231"/>
      <c r="F906" s="231"/>
      <c r="H906" s="217"/>
      <c r="V906" s="217"/>
      <c r="W906" s="217"/>
    </row>
    <row r="907" spans="1:23">
      <c r="A907" s="217"/>
      <c r="B907" s="217"/>
      <c r="C907" s="217"/>
      <c r="D907" s="230"/>
      <c r="E907" s="231"/>
      <c r="F907" s="231"/>
      <c r="H907" s="217"/>
      <c r="V907" s="217"/>
      <c r="W907" s="217"/>
    </row>
    <row r="908" spans="1:23">
      <c r="A908" s="217"/>
      <c r="B908" s="217"/>
      <c r="C908" s="217"/>
      <c r="D908" s="230"/>
      <c r="E908" s="231"/>
      <c r="F908" s="231"/>
      <c r="H908" s="217"/>
      <c r="V908" s="217"/>
      <c r="W908" s="217"/>
    </row>
    <row r="909" spans="1:23">
      <c r="A909" s="217"/>
      <c r="B909" s="217"/>
      <c r="C909" s="217"/>
      <c r="D909" s="230"/>
      <c r="E909" s="231"/>
      <c r="F909" s="231"/>
      <c r="H909" s="217"/>
      <c r="V909" s="217"/>
      <c r="W909" s="217"/>
    </row>
    <row r="910" spans="1:23">
      <c r="A910" s="217"/>
      <c r="B910" s="217"/>
      <c r="C910" s="217"/>
      <c r="D910" s="230"/>
      <c r="E910" s="231"/>
      <c r="F910" s="231"/>
      <c r="H910" s="217"/>
      <c r="V910" s="217"/>
      <c r="W910" s="217"/>
    </row>
    <row r="911" spans="1:23">
      <c r="A911" s="217"/>
      <c r="B911" s="217"/>
      <c r="C911" s="217"/>
      <c r="D911" s="230"/>
      <c r="E911" s="231"/>
      <c r="F911" s="231"/>
      <c r="H911" s="217"/>
      <c r="V911" s="217"/>
      <c r="W911" s="217"/>
    </row>
    <row r="912" spans="1:23">
      <c r="A912" s="217"/>
      <c r="B912" s="217"/>
      <c r="C912" s="217"/>
      <c r="D912" s="230"/>
      <c r="E912" s="231"/>
      <c r="F912" s="231"/>
      <c r="H912" s="217"/>
      <c r="V912" s="217"/>
      <c r="W912" s="217"/>
    </row>
    <row r="913" spans="1:23">
      <c r="A913" s="217"/>
      <c r="B913" s="217"/>
      <c r="C913" s="217"/>
      <c r="D913" s="230"/>
      <c r="E913" s="231"/>
      <c r="F913" s="231"/>
      <c r="H913" s="217"/>
      <c r="V913" s="217"/>
      <c r="W913" s="217"/>
    </row>
    <row r="914" spans="1:23">
      <c r="A914" s="217"/>
      <c r="B914" s="217"/>
      <c r="C914" s="217"/>
      <c r="D914" s="230"/>
      <c r="E914" s="231"/>
      <c r="F914" s="231"/>
      <c r="H914" s="217"/>
      <c r="V914" s="217"/>
      <c r="W914" s="217"/>
    </row>
    <row r="915" spans="1:23">
      <c r="A915" s="217"/>
      <c r="B915" s="217"/>
      <c r="C915" s="217"/>
      <c r="D915" s="230"/>
      <c r="E915" s="231"/>
      <c r="F915" s="231"/>
      <c r="H915" s="217"/>
      <c r="V915" s="217"/>
      <c r="W915" s="217"/>
    </row>
    <row r="916" spans="1:23">
      <c r="A916" s="217"/>
      <c r="B916" s="217"/>
      <c r="C916" s="217"/>
      <c r="D916" s="230"/>
      <c r="E916" s="231"/>
      <c r="F916" s="231"/>
      <c r="H916" s="217"/>
      <c r="V916" s="217"/>
      <c r="W916" s="217"/>
    </row>
    <row r="917" spans="1:23">
      <c r="A917" s="217"/>
      <c r="B917" s="217"/>
      <c r="C917" s="217"/>
      <c r="D917" s="230"/>
      <c r="E917" s="231"/>
      <c r="F917" s="231"/>
      <c r="H917" s="217"/>
      <c r="V917" s="217"/>
      <c r="W917" s="217"/>
    </row>
    <row r="918" spans="1:23">
      <c r="A918" s="217"/>
      <c r="B918" s="217"/>
      <c r="C918" s="217"/>
      <c r="D918" s="230"/>
      <c r="E918" s="231"/>
      <c r="F918" s="231"/>
      <c r="H918" s="217"/>
      <c r="V918" s="217"/>
      <c r="W918" s="217"/>
    </row>
    <row r="919" spans="1:23">
      <c r="A919" s="217"/>
      <c r="B919" s="217"/>
      <c r="C919" s="217"/>
      <c r="D919" s="230"/>
      <c r="E919" s="231"/>
      <c r="F919" s="231"/>
      <c r="H919" s="217"/>
      <c r="V919" s="217"/>
      <c r="W919" s="217"/>
    </row>
    <row r="920" spans="1:23">
      <c r="A920" s="217"/>
      <c r="B920" s="217"/>
      <c r="C920" s="217"/>
      <c r="D920" s="230"/>
      <c r="E920" s="231"/>
      <c r="F920" s="231"/>
      <c r="H920" s="217"/>
      <c r="V920" s="217"/>
      <c r="W920" s="217"/>
    </row>
    <row r="921" spans="1:23">
      <c r="A921" s="217"/>
      <c r="B921" s="217"/>
      <c r="C921" s="217"/>
      <c r="D921" s="230"/>
      <c r="E921" s="231"/>
      <c r="F921" s="231"/>
      <c r="H921" s="217"/>
      <c r="V921" s="217"/>
      <c r="W921" s="217"/>
    </row>
    <row r="922" spans="1:23">
      <c r="A922" s="217"/>
      <c r="B922" s="217"/>
      <c r="C922" s="217"/>
      <c r="D922" s="230"/>
      <c r="E922" s="231"/>
      <c r="F922" s="231"/>
      <c r="H922" s="217"/>
      <c r="V922" s="217"/>
      <c r="W922" s="217"/>
    </row>
    <row r="923" spans="1:23">
      <c r="A923" s="217"/>
      <c r="B923" s="217"/>
      <c r="C923" s="217"/>
      <c r="D923" s="230"/>
      <c r="E923" s="231"/>
      <c r="F923" s="231"/>
      <c r="H923" s="217"/>
      <c r="V923" s="217"/>
      <c r="W923" s="217"/>
    </row>
    <row r="924" spans="1:23">
      <c r="A924" s="217"/>
      <c r="B924" s="217"/>
      <c r="C924" s="217"/>
      <c r="D924" s="230"/>
      <c r="E924" s="231"/>
      <c r="F924" s="231"/>
      <c r="H924" s="217"/>
      <c r="V924" s="217"/>
      <c r="W924" s="217"/>
    </row>
    <row r="925" spans="1:23">
      <c r="A925" s="217"/>
      <c r="B925" s="217"/>
      <c r="C925" s="217"/>
      <c r="D925" s="230"/>
      <c r="E925" s="231"/>
      <c r="F925" s="231"/>
      <c r="H925" s="217"/>
      <c r="V925" s="217"/>
      <c r="W925" s="217"/>
    </row>
    <row r="926" spans="1:23">
      <c r="A926" s="217"/>
      <c r="B926" s="217"/>
      <c r="C926" s="217"/>
      <c r="D926" s="230"/>
      <c r="E926" s="231"/>
      <c r="F926" s="231"/>
      <c r="H926" s="217"/>
      <c r="V926" s="217"/>
      <c r="W926" s="217"/>
    </row>
    <row r="927" spans="1:23">
      <c r="A927" s="217"/>
      <c r="B927" s="217"/>
      <c r="C927" s="217"/>
      <c r="D927" s="230"/>
      <c r="E927" s="231"/>
      <c r="F927" s="231"/>
      <c r="H927" s="217"/>
      <c r="V927" s="217"/>
      <c r="W927" s="217"/>
    </row>
    <row r="928" spans="1:23">
      <c r="A928" s="217"/>
      <c r="B928" s="217"/>
      <c r="C928" s="217"/>
      <c r="D928" s="230"/>
      <c r="E928" s="231"/>
      <c r="F928" s="231"/>
      <c r="H928" s="217"/>
      <c r="V928" s="217"/>
      <c r="W928" s="217"/>
    </row>
    <row r="929" spans="1:23">
      <c r="A929" s="217"/>
      <c r="B929" s="217"/>
      <c r="C929" s="217"/>
      <c r="D929" s="230"/>
      <c r="E929" s="231"/>
      <c r="F929" s="231"/>
      <c r="H929" s="217"/>
      <c r="V929" s="217"/>
      <c r="W929" s="217"/>
    </row>
    <row r="930" spans="1:23">
      <c r="A930" s="217"/>
      <c r="B930" s="217"/>
      <c r="C930" s="217"/>
      <c r="D930" s="230"/>
      <c r="E930" s="231"/>
      <c r="F930" s="231"/>
      <c r="H930" s="217"/>
      <c r="V930" s="217"/>
      <c r="W930" s="217"/>
    </row>
    <row r="931" spans="1:23">
      <c r="A931" s="217"/>
      <c r="B931" s="217"/>
      <c r="C931" s="217"/>
      <c r="D931" s="230"/>
      <c r="E931" s="231"/>
      <c r="F931" s="231"/>
      <c r="H931" s="217"/>
      <c r="V931" s="217"/>
      <c r="W931" s="217"/>
    </row>
    <row r="932" spans="1:23">
      <c r="A932" s="217"/>
      <c r="B932" s="217"/>
      <c r="C932" s="217"/>
      <c r="D932" s="230"/>
      <c r="E932" s="231"/>
      <c r="F932" s="231"/>
      <c r="H932" s="217"/>
      <c r="V932" s="217"/>
      <c r="W932" s="217"/>
    </row>
    <row r="933" spans="1:23">
      <c r="A933" s="217"/>
      <c r="B933" s="217"/>
      <c r="C933" s="217"/>
      <c r="D933" s="230"/>
      <c r="E933" s="231"/>
      <c r="F933" s="231"/>
      <c r="H933" s="217"/>
      <c r="V933" s="217"/>
      <c r="W933" s="217"/>
    </row>
    <row r="934" spans="1:23">
      <c r="A934" s="217"/>
      <c r="B934" s="217"/>
      <c r="C934" s="217"/>
      <c r="D934" s="230"/>
      <c r="E934" s="231"/>
      <c r="F934" s="231"/>
      <c r="H934" s="217"/>
      <c r="V934" s="217"/>
      <c r="W934" s="217"/>
    </row>
    <row r="935" spans="1:23">
      <c r="A935" s="217"/>
      <c r="B935" s="217"/>
      <c r="C935" s="217"/>
      <c r="D935" s="230"/>
      <c r="E935" s="231"/>
      <c r="F935" s="231"/>
      <c r="H935" s="217"/>
      <c r="V935" s="217"/>
      <c r="W935" s="217"/>
    </row>
    <row r="936" spans="1:23">
      <c r="A936" s="217"/>
      <c r="B936" s="217"/>
      <c r="C936" s="217"/>
      <c r="D936" s="230"/>
      <c r="E936" s="231"/>
      <c r="F936" s="231"/>
      <c r="H936" s="217"/>
      <c r="V936" s="217"/>
      <c r="W936" s="217"/>
    </row>
    <row r="937" spans="1:23">
      <c r="A937" s="217"/>
      <c r="B937" s="217"/>
      <c r="C937" s="217"/>
      <c r="D937" s="230"/>
      <c r="E937" s="231"/>
      <c r="F937" s="231"/>
      <c r="H937" s="217"/>
      <c r="V937" s="217"/>
      <c r="W937" s="217"/>
    </row>
    <row r="938" spans="1:23">
      <c r="A938" s="217"/>
      <c r="B938" s="217"/>
      <c r="C938" s="217"/>
      <c r="D938" s="230"/>
      <c r="E938" s="231"/>
      <c r="F938" s="231"/>
      <c r="H938" s="217"/>
      <c r="V938" s="217"/>
      <c r="W938" s="217"/>
    </row>
    <row r="939" spans="1:23">
      <c r="A939" s="217"/>
      <c r="B939" s="217"/>
      <c r="C939" s="217"/>
      <c r="D939" s="230"/>
      <c r="E939" s="231"/>
      <c r="F939" s="231"/>
      <c r="H939" s="217"/>
      <c r="V939" s="217"/>
      <c r="W939" s="217"/>
    </row>
    <row r="940" spans="1:23">
      <c r="A940" s="217"/>
      <c r="B940" s="217"/>
      <c r="C940" s="217"/>
      <c r="D940" s="230"/>
      <c r="E940" s="231"/>
      <c r="F940" s="231"/>
      <c r="H940" s="217"/>
      <c r="V940" s="217"/>
      <c r="W940" s="217"/>
    </row>
    <row r="941" spans="1:23">
      <c r="A941" s="217"/>
      <c r="B941" s="217"/>
      <c r="C941" s="217"/>
      <c r="D941" s="230"/>
      <c r="E941" s="231"/>
      <c r="F941" s="231"/>
      <c r="H941" s="217"/>
      <c r="V941" s="217"/>
      <c r="W941" s="217"/>
    </row>
    <row r="942" spans="1:23">
      <c r="A942" s="217"/>
      <c r="B942" s="217"/>
      <c r="C942" s="217"/>
      <c r="D942" s="230"/>
      <c r="E942" s="231"/>
      <c r="F942" s="231"/>
      <c r="H942" s="217"/>
      <c r="V942" s="217"/>
      <c r="W942" s="217"/>
    </row>
    <row r="943" spans="1:23">
      <c r="A943" s="217"/>
      <c r="B943" s="217"/>
      <c r="C943" s="217"/>
      <c r="D943" s="230"/>
      <c r="E943" s="231"/>
      <c r="F943" s="231"/>
      <c r="H943" s="217"/>
      <c r="V943" s="217"/>
      <c r="W943" s="217"/>
    </row>
    <row r="944" spans="1:23">
      <c r="A944" s="217"/>
      <c r="B944" s="217"/>
      <c r="C944" s="217"/>
      <c r="D944" s="230"/>
      <c r="E944" s="231"/>
      <c r="F944" s="231"/>
      <c r="H944" s="217"/>
      <c r="V944" s="217"/>
      <c r="W944" s="217"/>
    </row>
    <row r="945" spans="1:23">
      <c r="A945" s="217"/>
      <c r="B945" s="217"/>
      <c r="C945" s="217"/>
      <c r="D945" s="230"/>
      <c r="E945" s="231"/>
      <c r="F945" s="231"/>
      <c r="H945" s="217"/>
      <c r="V945" s="217"/>
      <c r="W945" s="217"/>
    </row>
    <row r="946" spans="1:23">
      <c r="A946" s="217"/>
      <c r="B946" s="217"/>
      <c r="C946" s="217"/>
      <c r="D946" s="230"/>
      <c r="E946" s="231"/>
      <c r="F946" s="231"/>
      <c r="H946" s="217"/>
      <c r="V946" s="217"/>
      <c r="W946" s="217"/>
    </row>
    <row r="947" spans="1:23">
      <c r="A947" s="217"/>
      <c r="B947" s="217"/>
      <c r="C947" s="217"/>
      <c r="D947" s="230"/>
      <c r="E947" s="231"/>
      <c r="F947" s="231"/>
      <c r="H947" s="217"/>
      <c r="V947" s="217"/>
      <c r="W947" s="217"/>
    </row>
    <row r="948" spans="1:23">
      <c r="A948" s="217"/>
      <c r="B948" s="217"/>
      <c r="C948" s="217"/>
      <c r="D948" s="230"/>
      <c r="E948" s="231"/>
      <c r="F948" s="231"/>
      <c r="H948" s="217"/>
      <c r="V948" s="217"/>
      <c r="W948" s="217"/>
    </row>
    <row r="949" spans="1:23">
      <c r="A949" s="217"/>
      <c r="B949" s="217"/>
      <c r="C949" s="217"/>
      <c r="D949" s="230"/>
      <c r="E949" s="231"/>
      <c r="F949" s="231"/>
      <c r="H949" s="217"/>
      <c r="V949" s="217"/>
      <c r="W949" s="217"/>
    </row>
    <row r="950" spans="1:23">
      <c r="A950" s="217"/>
      <c r="B950" s="217"/>
      <c r="C950" s="217"/>
      <c r="D950" s="230"/>
      <c r="E950" s="231"/>
      <c r="F950" s="231"/>
      <c r="H950" s="217"/>
      <c r="V950" s="217"/>
      <c r="W950" s="217"/>
    </row>
    <row r="951" spans="1:23">
      <c r="A951" s="217"/>
      <c r="B951" s="217"/>
      <c r="C951" s="217"/>
      <c r="D951" s="230"/>
      <c r="E951" s="231"/>
      <c r="F951" s="231"/>
      <c r="H951" s="217"/>
      <c r="V951" s="217"/>
      <c r="W951" s="217"/>
    </row>
    <row r="952" spans="1:23">
      <c r="A952" s="217"/>
      <c r="B952" s="217"/>
      <c r="C952" s="217"/>
      <c r="D952" s="230"/>
      <c r="E952" s="231"/>
      <c r="F952" s="231"/>
      <c r="H952" s="217"/>
      <c r="V952" s="217"/>
      <c r="W952" s="217"/>
    </row>
    <row r="953" spans="1:23">
      <c r="A953" s="217"/>
      <c r="B953" s="217"/>
      <c r="C953" s="217"/>
      <c r="D953" s="230"/>
      <c r="E953" s="231"/>
      <c r="F953" s="231"/>
      <c r="H953" s="217"/>
      <c r="V953" s="217"/>
      <c r="W953" s="217"/>
    </row>
    <row r="954" spans="1:23">
      <c r="A954" s="217"/>
      <c r="B954" s="217"/>
      <c r="C954" s="217"/>
      <c r="D954" s="230"/>
      <c r="E954" s="231"/>
      <c r="F954" s="231"/>
      <c r="H954" s="217"/>
      <c r="V954" s="217"/>
      <c r="W954" s="217"/>
    </row>
    <row r="955" spans="1:23">
      <c r="A955" s="217"/>
      <c r="B955" s="217"/>
      <c r="C955" s="217"/>
      <c r="D955" s="230"/>
      <c r="E955" s="231"/>
      <c r="F955" s="231"/>
      <c r="H955" s="217"/>
      <c r="V955" s="217"/>
      <c r="W955" s="217"/>
    </row>
    <row r="956" spans="1:23">
      <c r="A956" s="217"/>
      <c r="B956" s="217"/>
      <c r="C956" s="217"/>
      <c r="D956" s="230"/>
      <c r="E956" s="231"/>
      <c r="F956" s="231"/>
      <c r="H956" s="217"/>
      <c r="V956" s="217"/>
      <c r="W956" s="217"/>
    </row>
    <row r="957" spans="1:23">
      <c r="A957" s="217"/>
      <c r="B957" s="217"/>
      <c r="C957" s="217"/>
      <c r="D957" s="230"/>
      <c r="E957" s="231"/>
      <c r="F957" s="231"/>
      <c r="H957" s="217"/>
      <c r="V957" s="217"/>
      <c r="W957" s="217"/>
    </row>
    <row r="958" spans="1:23">
      <c r="A958" s="217"/>
      <c r="B958" s="217"/>
      <c r="C958" s="217"/>
      <c r="D958" s="230"/>
      <c r="E958" s="231"/>
      <c r="F958" s="231"/>
      <c r="H958" s="217"/>
      <c r="V958" s="217"/>
      <c r="W958" s="217"/>
    </row>
    <row r="959" spans="1:23">
      <c r="A959" s="217"/>
      <c r="B959" s="217"/>
      <c r="C959" s="217"/>
      <c r="D959" s="230"/>
      <c r="E959" s="231"/>
      <c r="F959" s="231"/>
      <c r="H959" s="217"/>
      <c r="V959" s="217"/>
      <c r="W959" s="217"/>
    </row>
    <row r="960" spans="1:23">
      <c r="A960" s="217"/>
      <c r="B960" s="217"/>
      <c r="C960" s="217"/>
      <c r="D960" s="230"/>
      <c r="E960" s="231"/>
      <c r="F960" s="231"/>
      <c r="H960" s="217"/>
      <c r="V960" s="217"/>
      <c r="W960" s="217"/>
    </row>
    <row r="961" spans="1:23">
      <c r="A961" s="217"/>
      <c r="B961" s="217"/>
      <c r="C961" s="217"/>
      <c r="D961" s="230"/>
      <c r="E961" s="231"/>
      <c r="F961" s="231"/>
      <c r="H961" s="217"/>
      <c r="V961" s="217"/>
      <c r="W961" s="217"/>
    </row>
    <row r="962" spans="1:23">
      <c r="A962" s="217"/>
      <c r="B962" s="217"/>
      <c r="C962" s="217"/>
      <c r="D962" s="230"/>
      <c r="E962" s="231"/>
      <c r="F962" s="231"/>
      <c r="H962" s="217"/>
      <c r="V962" s="217"/>
      <c r="W962" s="217"/>
    </row>
    <row r="963" spans="1:23">
      <c r="A963" s="217"/>
      <c r="B963" s="217"/>
      <c r="C963" s="217"/>
      <c r="D963" s="230"/>
      <c r="E963" s="231"/>
      <c r="F963" s="231"/>
      <c r="H963" s="217"/>
      <c r="V963" s="217"/>
      <c r="W963" s="217"/>
    </row>
    <row r="964" spans="1:23">
      <c r="A964" s="217"/>
      <c r="B964" s="217"/>
      <c r="C964" s="217"/>
      <c r="D964" s="230"/>
      <c r="E964" s="231"/>
      <c r="F964" s="231"/>
      <c r="H964" s="217"/>
      <c r="V964" s="217"/>
      <c r="W964" s="217"/>
    </row>
    <row r="965" spans="1:23">
      <c r="A965" s="217"/>
      <c r="B965" s="217"/>
      <c r="C965" s="217"/>
      <c r="D965" s="230"/>
      <c r="E965" s="231"/>
      <c r="F965" s="231"/>
      <c r="H965" s="217"/>
      <c r="V965" s="217"/>
      <c r="W965" s="217"/>
    </row>
    <row r="966" spans="1:23">
      <c r="A966" s="217"/>
      <c r="B966" s="217"/>
      <c r="C966" s="217"/>
      <c r="D966" s="230"/>
      <c r="E966" s="231"/>
      <c r="F966" s="231"/>
      <c r="H966" s="217"/>
      <c r="V966" s="217"/>
      <c r="W966" s="217"/>
    </row>
    <row r="967" spans="1:23">
      <c r="A967" s="217"/>
      <c r="B967" s="217"/>
      <c r="C967" s="217"/>
      <c r="D967" s="230"/>
      <c r="E967" s="231"/>
      <c r="F967" s="231"/>
      <c r="H967" s="217"/>
      <c r="V967" s="217"/>
      <c r="W967" s="217"/>
    </row>
    <row r="968" spans="1:23">
      <c r="A968" s="217"/>
      <c r="B968" s="217"/>
      <c r="C968" s="217"/>
      <c r="D968" s="230"/>
      <c r="E968" s="231"/>
      <c r="F968" s="231"/>
      <c r="H968" s="217"/>
      <c r="V968" s="217"/>
      <c r="W968" s="217"/>
    </row>
    <row r="969" spans="1:23">
      <c r="A969" s="217"/>
      <c r="B969" s="217"/>
      <c r="C969" s="217"/>
      <c r="D969" s="230"/>
      <c r="E969" s="231"/>
      <c r="F969" s="231"/>
      <c r="H969" s="217"/>
      <c r="V969" s="217"/>
      <c r="W969" s="217"/>
    </row>
    <row r="970" spans="1:23">
      <c r="A970" s="217"/>
      <c r="B970" s="217"/>
      <c r="C970" s="217"/>
      <c r="D970" s="230"/>
      <c r="E970" s="231"/>
      <c r="F970" s="231"/>
      <c r="H970" s="217"/>
      <c r="V970" s="217"/>
      <c r="W970" s="217"/>
    </row>
    <row r="971" spans="1:23">
      <c r="A971" s="217"/>
      <c r="B971" s="217"/>
      <c r="C971" s="217"/>
      <c r="D971" s="230"/>
      <c r="E971" s="231"/>
      <c r="F971" s="231"/>
      <c r="H971" s="217"/>
      <c r="V971" s="217"/>
      <c r="W971" s="217"/>
    </row>
    <row r="972" spans="1:23">
      <c r="A972" s="217"/>
      <c r="B972" s="217"/>
      <c r="C972" s="217"/>
      <c r="D972" s="230"/>
      <c r="E972" s="231"/>
      <c r="F972" s="231"/>
      <c r="H972" s="217"/>
      <c r="V972" s="217"/>
      <c r="W972" s="217"/>
    </row>
    <row r="973" spans="1:23">
      <c r="A973" s="217"/>
      <c r="B973" s="217"/>
      <c r="C973" s="217"/>
      <c r="D973" s="230"/>
      <c r="E973" s="231"/>
      <c r="F973" s="231"/>
      <c r="H973" s="217"/>
      <c r="V973" s="217"/>
      <c r="W973" s="217"/>
    </row>
    <row r="974" spans="1:23">
      <c r="A974" s="217"/>
      <c r="B974" s="217"/>
      <c r="C974" s="217"/>
      <c r="D974" s="230"/>
      <c r="E974" s="231"/>
      <c r="F974" s="231"/>
      <c r="H974" s="217"/>
      <c r="V974" s="217"/>
      <c r="W974" s="217"/>
    </row>
    <row r="975" spans="1:23">
      <c r="A975" s="217"/>
      <c r="B975" s="217"/>
      <c r="C975" s="217"/>
      <c r="D975" s="230"/>
      <c r="E975" s="231"/>
      <c r="F975" s="231"/>
      <c r="H975" s="217"/>
      <c r="V975" s="217"/>
      <c r="W975" s="217"/>
    </row>
    <row r="976" spans="1:23">
      <c r="A976" s="217"/>
      <c r="B976" s="217"/>
      <c r="C976" s="217"/>
      <c r="D976" s="230"/>
      <c r="E976" s="231"/>
      <c r="F976" s="231"/>
      <c r="H976" s="217"/>
      <c r="V976" s="217"/>
      <c r="W976" s="217"/>
    </row>
    <row r="977" spans="1:23">
      <c r="A977" s="217"/>
      <c r="B977" s="217"/>
      <c r="C977" s="217"/>
      <c r="D977" s="230"/>
      <c r="E977" s="231"/>
      <c r="F977" s="231"/>
      <c r="H977" s="217"/>
      <c r="V977" s="217"/>
      <c r="W977" s="217"/>
    </row>
    <row r="978" spans="1:23">
      <c r="A978" s="217"/>
      <c r="B978" s="217"/>
      <c r="C978" s="217"/>
      <c r="D978" s="230"/>
      <c r="E978" s="231"/>
      <c r="F978" s="231"/>
      <c r="H978" s="217"/>
      <c r="V978" s="217"/>
      <c r="W978" s="217"/>
    </row>
    <row r="979" spans="1:23">
      <c r="A979" s="217"/>
      <c r="B979" s="217"/>
      <c r="C979" s="217"/>
      <c r="D979" s="230"/>
      <c r="E979" s="231"/>
      <c r="F979" s="231"/>
      <c r="H979" s="217"/>
      <c r="V979" s="217"/>
      <c r="W979" s="217"/>
    </row>
    <row r="980" spans="1:23">
      <c r="A980" s="217"/>
      <c r="B980" s="217"/>
      <c r="C980" s="217"/>
      <c r="D980" s="230"/>
      <c r="E980" s="231"/>
      <c r="F980" s="231"/>
      <c r="H980" s="217"/>
      <c r="V980" s="217"/>
      <c r="W980" s="217"/>
    </row>
    <row r="981" spans="1:23">
      <c r="A981" s="217"/>
      <c r="B981" s="217"/>
      <c r="C981" s="217"/>
      <c r="D981" s="230"/>
      <c r="E981" s="231"/>
      <c r="F981" s="231"/>
      <c r="H981" s="217"/>
      <c r="V981" s="217"/>
      <c r="W981" s="217"/>
    </row>
    <row r="982" spans="1:23">
      <c r="A982" s="217"/>
      <c r="B982" s="217"/>
      <c r="C982" s="217"/>
      <c r="D982" s="230"/>
      <c r="E982" s="231"/>
      <c r="F982" s="231"/>
      <c r="H982" s="217"/>
      <c r="V982" s="217"/>
      <c r="W982" s="217"/>
    </row>
    <row r="983" spans="1:23">
      <c r="A983" s="217"/>
      <c r="B983" s="217"/>
      <c r="C983" s="217"/>
      <c r="D983" s="230"/>
      <c r="E983" s="231"/>
      <c r="F983" s="231"/>
      <c r="H983" s="217"/>
      <c r="V983" s="217"/>
      <c r="W983" s="217"/>
    </row>
    <row r="984" spans="1:23">
      <c r="A984" s="217"/>
      <c r="B984" s="217"/>
      <c r="C984" s="217"/>
      <c r="D984" s="230"/>
      <c r="E984" s="231"/>
      <c r="F984" s="231"/>
      <c r="H984" s="217"/>
      <c r="V984" s="217"/>
      <c r="W984" s="217"/>
    </row>
    <row r="985" spans="1:23">
      <c r="A985" s="217"/>
      <c r="B985" s="217"/>
      <c r="C985" s="217"/>
      <c r="D985" s="230"/>
      <c r="E985" s="231"/>
      <c r="F985" s="231"/>
      <c r="H985" s="217"/>
      <c r="V985" s="217"/>
      <c r="W985" s="217"/>
    </row>
    <row r="986" spans="1:23">
      <c r="A986" s="217"/>
      <c r="B986" s="217"/>
      <c r="C986" s="217"/>
      <c r="D986" s="230"/>
      <c r="E986" s="231"/>
      <c r="F986" s="231"/>
      <c r="H986" s="217"/>
      <c r="V986" s="217"/>
      <c r="W986" s="217"/>
    </row>
    <row r="987" spans="1:23">
      <c r="A987" s="217"/>
      <c r="B987" s="217"/>
      <c r="C987" s="217"/>
      <c r="D987" s="230"/>
      <c r="E987" s="231"/>
      <c r="F987" s="231"/>
      <c r="H987" s="217"/>
      <c r="V987" s="217"/>
      <c r="W987" s="217"/>
    </row>
    <row r="988" spans="1:23">
      <c r="A988" s="217"/>
      <c r="B988" s="217"/>
      <c r="C988" s="217"/>
      <c r="D988" s="230"/>
      <c r="E988" s="231"/>
      <c r="F988" s="231"/>
      <c r="H988" s="217"/>
      <c r="V988" s="217"/>
      <c r="W988" s="217"/>
    </row>
    <row r="989" spans="1:23">
      <c r="A989" s="217"/>
      <c r="B989" s="217"/>
      <c r="C989" s="217"/>
      <c r="D989" s="230"/>
      <c r="E989" s="231"/>
      <c r="F989" s="231"/>
      <c r="H989" s="217"/>
      <c r="V989" s="217"/>
      <c r="W989" s="217"/>
    </row>
    <row r="990" spans="1:23">
      <c r="A990" s="217"/>
      <c r="B990" s="217"/>
      <c r="C990" s="217"/>
      <c r="D990" s="230"/>
      <c r="E990" s="231"/>
      <c r="F990" s="231"/>
      <c r="H990" s="217"/>
      <c r="V990" s="217"/>
      <c r="W990" s="217"/>
    </row>
    <row r="991" spans="1:23">
      <c r="A991" s="217"/>
      <c r="B991" s="217"/>
      <c r="C991" s="217"/>
      <c r="D991" s="230"/>
      <c r="E991" s="231"/>
      <c r="F991" s="231"/>
      <c r="H991" s="217"/>
      <c r="V991" s="217"/>
      <c r="W991" s="217"/>
    </row>
    <row r="992" spans="1:23">
      <c r="A992" s="217"/>
      <c r="B992" s="217"/>
      <c r="C992" s="217"/>
      <c r="D992" s="230"/>
      <c r="E992" s="231"/>
      <c r="F992" s="231"/>
      <c r="H992" s="217"/>
      <c r="V992" s="217"/>
      <c r="W992" s="217"/>
    </row>
    <row r="993" spans="1:23">
      <c r="A993" s="217"/>
      <c r="B993" s="217"/>
      <c r="C993" s="217"/>
      <c r="D993" s="230"/>
      <c r="E993" s="231"/>
      <c r="F993" s="231"/>
      <c r="H993" s="217"/>
      <c r="V993" s="217"/>
      <c r="W993" s="217"/>
    </row>
    <row r="994" spans="1:23">
      <c r="A994" s="217"/>
      <c r="B994" s="217"/>
      <c r="C994" s="217"/>
      <c r="D994" s="230"/>
      <c r="E994" s="231"/>
      <c r="F994" s="231"/>
      <c r="H994" s="217"/>
      <c r="V994" s="217"/>
      <c r="W994" s="217"/>
    </row>
    <row r="995" spans="1:23">
      <c r="A995" s="217"/>
      <c r="B995" s="217"/>
      <c r="C995" s="217"/>
      <c r="D995" s="230"/>
      <c r="E995" s="231"/>
      <c r="F995" s="231"/>
      <c r="H995" s="217"/>
      <c r="V995" s="217"/>
      <c r="W995" s="217"/>
    </row>
    <row r="996" spans="1:23">
      <c r="A996" s="217"/>
      <c r="B996" s="217"/>
      <c r="C996" s="217"/>
      <c r="D996" s="230"/>
      <c r="E996" s="231"/>
      <c r="F996" s="231"/>
      <c r="H996" s="217"/>
      <c r="V996" s="217"/>
      <c r="W996" s="217"/>
    </row>
    <row r="997" spans="1:23">
      <c r="A997" s="217"/>
      <c r="B997" s="217"/>
      <c r="C997" s="217"/>
      <c r="D997" s="230"/>
      <c r="E997" s="231"/>
      <c r="F997" s="231"/>
      <c r="H997" s="217"/>
      <c r="V997" s="217"/>
      <c r="W997" s="217"/>
    </row>
    <row r="998" spans="1:23">
      <c r="A998" s="217"/>
      <c r="B998" s="217"/>
      <c r="C998" s="217"/>
      <c r="D998" s="230"/>
      <c r="E998" s="231"/>
      <c r="F998" s="231"/>
      <c r="H998" s="217"/>
      <c r="V998" s="217"/>
      <c r="W998" s="217"/>
    </row>
    <row r="999" spans="1:23">
      <c r="A999" s="217"/>
      <c r="B999" s="217"/>
      <c r="C999" s="217"/>
      <c r="D999" s="230"/>
      <c r="E999" s="231"/>
      <c r="F999" s="231"/>
      <c r="H999" s="217"/>
      <c r="V999" s="217"/>
      <c r="W999" s="217"/>
    </row>
    <row r="1000" spans="1:23">
      <c r="A1000" s="217"/>
      <c r="B1000" s="217"/>
      <c r="C1000" s="217"/>
      <c r="D1000" s="230"/>
      <c r="E1000" s="231"/>
      <c r="F1000" s="231"/>
      <c r="H1000" s="217"/>
      <c r="V1000" s="217"/>
      <c r="W1000" s="217"/>
    </row>
    <row r="1001" spans="1:23">
      <c r="A1001" s="217"/>
      <c r="B1001" s="217"/>
      <c r="C1001" s="217"/>
      <c r="D1001" s="230"/>
      <c r="E1001" s="231"/>
      <c r="F1001" s="231"/>
      <c r="H1001" s="217"/>
      <c r="V1001" s="217"/>
      <c r="W1001" s="217"/>
    </row>
  </sheetData>
  <autoFilter ref="A1:F73"/>
  <conditionalFormatting sqref="F2:F76">
    <cfRule type="cellIs" dxfId="2" priority="1" operator="equal">
      <formula>"Fodeu"</formula>
    </cfRule>
  </conditionalFormatting>
  <conditionalFormatting sqref="F2:F76">
    <cfRule type="cellIs" dxfId="1" priority="2" operator="equal">
      <formula>"Pendente"</formula>
    </cfRule>
  </conditionalFormatting>
  <conditionalFormatting sqref="F2:F76">
    <cfRule type="cellIs" dxfId="0" priority="3" operator="equal">
      <formula>"OK"</formula>
    </cfRule>
  </conditionalFormatting>
  <dataValidations count="1">
    <dataValidation type="list" allowBlank="1" showErrorMessage="1" sqref="F2:F76">
      <formula1>$W$2:$W$4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opLeftCell="A52" workbookViewId="0">
      <selection activeCell="H18" sqref="H18"/>
    </sheetView>
  </sheetViews>
  <sheetFormatPr defaultColWidth="15.140625" defaultRowHeight="15" customHeight="1"/>
  <cols>
    <col min="1" max="1" width="2.42578125" customWidth="1"/>
    <col min="2" max="2" width="25" customWidth="1"/>
    <col min="3" max="3" width="9.140625" customWidth="1"/>
    <col min="4" max="4" width="14.42578125" customWidth="1"/>
    <col min="5" max="5" width="20.7109375" customWidth="1"/>
    <col min="6" max="6" width="13.28515625" customWidth="1"/>
    <col min="7" max="7" width="30" customWidth="1"/>
    <col min="8" max="8" width="11.85546875" customWidth="1"/>
    <col min="9" max="9" width="74" customWidth="1"/>
    <col min="10" max="26" width="7.5703125" customWidth="1"/>
  </cols>
  <sheetData>
    <row r="1" spans="1:10" ht="6.75" customHeight="1">
      <c r="A1" s="217"/>
      <c r="B1" s="217"/>
      <c r="C1" s="217"/>
      <c r="D1" s="217"/>
      <c r="E1" s="217"/>
      <c r="F1" s="217"/>
      <c r="G1" s="217"/>
      <c r="H1" s="217"/>
      <c r="I1" s="217"/>
    </row>
    <row r="2" spans="1:10" ht="28.5" customHeight="1">
      <c r="A2" s="217"/>
      <c r="B2" s="302" t="s">
        <v>192</v>
      </c>
      <c r="C2" s="303"/>
      <c r="D2" s="303"/>
      <c r="E2" s="303"/>
      <c r="F2" s="304"/>
      <c r="G2" s="303"/>
      <c r="H2" s="303"/>
      <c r="I2" s="304"/>
      <c r="J2" s="303"/>
    </row>
    <row r="3" spans="1:10" ht="8.25" customHeight="1">
      <c r="A3" s="217"/>
      <c r="B3" s="106"/>
      <c r="C3" s="106"/>
      <c r="D3" s="106"/>
      <c r="E3" s="106"/>
      <c r="F3" s="106"/>
      <c r="G3" s="106"/>
      <c r="H3" s="241"/>
      <c r="I3" s="106"/>
      <c r="J3" s="106"/>
    </row>
    <row r="4" spans="1:10">
      <c r="A4" s="217"/>
      <c r="B4" s="242" t="s">
        <v>193</v>
      </c>
      <c r="C4" s="243" t="s">
        <v>194</v>
      </c>
      <c r="D4" s="243" t="s">
        <v>195</v>
      </c>
      <c r="E4" s="243" t="s">
        <v>196</v>
      </c>
      <c r="F4" s="243" t="s">
        <v>197</v>
      </c>
      <c r="G4" s="243" t="s">
        <v>198</v>
      </c>
      <c r="H4" s="243" t="s">
        <v>199</v>
      </c>
      <c r="I4" s="244" t="s">
        <v>200</v>
      </c>
      <c r="J4" s="106"/>
    </row>
    <row r="5" spans="1:10">
      <c r="A5" s="217"/>
      <c r="B5" s="245" t="s">
        <v>201</v>
      </c>
      <c r="C5" s="246">
        <v>6.4</v>
      </c>
      <c r="D5" s="247" t="s">
        <v>202</v>
      </c>
      <c r="E5" s="247" t="s">
        <v>203</v>
      </c>
      <c r="F5" s="247" t="s">
        <v>32</v>
      </c>
      <c r="G5" s="247" t="s">
        <v>204</v>
      </c>
      <c r="H5" s="248">
        <f>C5*[1]Câmbio!$D$7</f>
        <v>17.984000000000002</v>
      </c>
      <c r="I5" s="249"/>
      <c r="J5" s="106"/>
    </row>
    <row r="6" spans="1:10">
      <c r="A6" s="217"/>
      <c r="B6" s="245" t="s">
        <v>205</v>
      </c>
      <c r="C6" s="246">
        <v>7.77</v>
      </c>
      <c r="D6" s="247" t="s">
        <v>206</v>
      </c>
      <c r="E6" s="247" t="s">
        <v>207</v>
      </c>
      <c r="F6" s="247" t="s">
        <v>32</v>
      </c>
      <c r="G6" s="247" t="s">
        <v>208</v>
      </c>
      <c r="H6" s="248">
        <f>C6*[1]Câmbio!$D$7</f>
        <v>21.8337</v>
      </c>
      <c r="I6" s="250" t="str">
        <f>HYPERLINK("http://kulturberlin.com/pt-br/","http://kulturberlin.com/pt-br/")</f>
        <v>http://kulturberlin.com/pt-br/</v>
      </c>
      <c r="J6" s="106"/>
    </row>
    <row r="7" spans="1:10">
      <c r="A7" s="217"/>
      <c r="B7" s="245" t="s">
        <v>209</v>
      </c>
      <c r="C7" s="246">
        <v>6.22</v>
      </c>
      <c r="D7" s="247" t="s">
        <v>206</v>
      </c>
      <c r="E7" s="247" t="s">
        <v>207</v>
      </c>
      <c r="F7" s="247" t="s">
        <v>32</v>
      </c>
      <c r="G7" s="247" t="s">
        <v>210</v>
      </c>
      <c r="H7" s="248">
        <f>C7*[1]Câmbio!$D$7</f>
        <v>17.478200000000001</v>
      </c>
      <c r="I7" s="249"/>
      <c r="J7" s="106"/>
    </row>
    <row r="8" spans="1:10">
      <c r="A8" s="217"/>
      <c r="B8" s="245" t="s">
        <v>211</v>
      </c>
      <c r="C8" s="246">
        <v>5.91</v>
      </c>
      <c r="D8" s="247" t="s">
        <v>212</v>
      </c>
      <c r="E8" s="247" t="s">
        <v>213</v>
      </c>
      <c r="F8" s="247" t="s">
        <v>32</v>
      </c>
      <c r="G8" s="247" t="s">
        <v>210</v>
      </c>
      <c r="H8" s="248">
        <f>C8*[1]Câmbio!$D$7</f>
        <v>16.607099999999999</v>
      </c>
      <c r="I8" s="249"/>
      <c r="J8" s="106"/>
    </row>
    <row r="9" spans="1:10">
      <c r="A9" s="217"/>
      <c r="B9" s="245" t="s">
        <v>214</v>
      </c>
      <c r="C9" s="246">
        <v>6.06</v>
      </c>
      <c r="D9" s="247" t="s">
        <v>206</v>
      </c>
      <c r="E9" s="247" t="s">
        <v>215</v>
      </c>
      <c r="F9" s="247" t="s">
        <v>32</v>
      </c>
      <c r="G9" s="247" t="s">
        <v>210</v>
      </c>
      <c r="H9" s="248">
        <f>C9*[1]Câmbio!$D$7</f>
        <v>17.028600000000001</v>
      </c>
      <c r="I9" s="249"/>
      <c r="J9" s="106"/>
    </row>
    <row r="10" spans="1:10">
      <c r="A10" s="217"/>
      <c r="B10" s="245" t="s">
        <v>214</v>
      </c>
      <c r="C10" s="246">
        <v>6.99</v>
      </c>
      <c r="D10" s="247" t="s">
        <v>216</v>
      </c>
      <c r="E10" s="247" t="s">
        <v>215</v>
      </c>
      <c r="F10" s="247" t="s">
        <v>32</v>
      </c>
      <c r="G10" s="247" t="s">
        <v>210</v>
      </c>
      <c r="H10" s="248">
        <f>C10*[1]Câmbio!$D$7</f>
        <v>19.6419</v>
      </c>
      <c r="I10" s="249"/>
      <c r="J10" s="106"/>
    </row>
    <row r="11" spans="1:10">
      <c r="A11" s="217"/>
      <c r="B11" s="245" t="s">
        <v>217</v>
      </c>
      <c r="C11" s="246">
        <v>9.5</v>
      </c>
      <c r="D11" s="247" t="s">
        <v>218</v>
      </c>
      <c r="E11" s="247" t="s">
        <v>219</v>
      </c>
      <c r="F11" s="247" t="s">
        <v>32</v>
      </c>
      <c r="G11" s="247" t="s">
        <v>220</v>
      </c>
      <c r="H11" s="248">
        <f>C11*[1]Câmbio!$D$7</f>
        <v>26.695</v>
      </c>
      <c r="I11" s="249"/>
      <c r="J11" s="106"/>
    </row>
    <row r="12" spans="1:10">
      <c r="A12" s="217"/>
      <c r="B12" s="245" t="s">
        <v>221</v>
      </c>
      <c r="C12" s="246">
        <v>6.4</v>
      </c>
      <c r="D12" s="247" t="s">
        <v>222</v>
      </c>
      <c r="E12" s="247" t="s">
        <v>223</v>
      </c>
      <c r="F12" s="247" t="s">
        <v>32</v>
      </c>
      <c r="G12" s="247" t="s">
        <v>204</v>
      </c>
      <c r="H12" s="248">
        <f>C12*[1]Câmbio!$D$7</f>
        <v>17.984000000000002</v>
      </c>
      <c r="I12" s="250"/>
      <c r="J12" s="106"/>
    </row>
    <row r="13" spans="1:10">
      <c r="A13" s="217"/>
      <c r="B13" s="245" t="s">
        <v>224</v>
      </c>
      <c r="C13" s="246">
        <v>12.43</v>
      </c>
      <c r="D13" s="247" t="s">
        <v>225</v>
      </c>
      <c r="E13" s="247" t="s">
        <v>226</v>
      </c>
      <c r="F13" s="247" t="s">
        <v>227</v>
      </c>
      <c r="G13" s="247" t="s">
        <v>208</v>
      </c>
      <c r="H13" s="248">
        <f>C13*[1]Câmbio!$D$7</f>
        <v>34.9283</v>
      </c>
      <c r="I13" s="249" t="s">
        <v>228</v>
      </c>
      <c r="J13" s="106"/>
    </row>
    <row r="14" spans="1:10">
      <c r="A14" s="217"/>
      <c r="B14" s="245" t="s">
        <v>229</v>
      </c>
      <c r="C14" s="246">
        <v>8.5500000000000007</v>
      </c>
      <c r="D14" s="247" t="s">
        <v>216</v>
      </c>
      <c r="E14" s="247" t="s">
        <v>219</v>
      </c>
      <c r="F14" s="247" t="s">
        <v>227</v>
      </c>
      <c r="G14" s="247" t="s">
        <v>230</v>
      </c>
      <c r="H14" s="248">
        <f>C14*[1]Câmbio!$D$7</f>
        <v>24.025500000000001</v>
      </c>
      <c r="I14" s="249"/>
      <c r="J14" s="106"/>
    </row>
    <row r="15" spans="1:10">
      <c r="A15" s="217"/>
      <c r="B15" s="245" t="s">
        <v>231</v>
      </c>
      <c r="C15" s="246">
        <v>7.77</v>
      </c>
      <c r="D15" s="247" t="s">
        <v>212</v>
      </c>
      <c r="E15" s="247" t="s">
        <v>213</v>
      </c>
      <c r="F15" s="247" t="s">
        <v>227</v>
      </c>
      <c r="G15" s="247" t="s">
        <v>230</v>
      </c>
      <c r="H15" s="248">
        <f>C15*[1]Câmbio!$D$7</f>
        <v>21.8337</v>
      </c>
      <c r="I15" s="249"/>
      <c r="J15" s="106"/>
    </row>
    <row r="16" spans="1:10">
      <c r="A16" s="217"/>
      <c r="B16" s="245" t="s">
        <v>232</v>
      </c>
      <c r="C16" s="246">
        <v>18.5</v>
      </c>
      <c r="D16" s="247" t="s">
        <v>225</v>
      </c>
      <c r="E16" s="247" t="s">
        <v>223</v>
      </c>
      <c r="F16" s="247" t="s">
        <v>227</v>
      </c>
      <c r="G16" s="247" t="s">
        <v>233</v>
      </c>
      <c r="H16" s="248">
        <f>C16*[1]Câmbio!$D$7</f>
        <v>51.984999999999999</v>
      </c>
      <c r="I16" s="249"/>
      <c r="J16" s="106"/>
    </row>
    <row r="17" spans="1:10">
      <c r="A17" s="217"/>
      <c r="B17" s="245" t="s">
        <v>37</v>
      </c>
      <c r="C17" s="246">
        <v>22.9</v>
      </c>
      <c r="D17" s="247" t="s">
        <v>234</v>
      </c>
      <c r="E17" s="247" t="s">
        <v>235</v>
      </c>
      <c r="F17" s="247" t="s">
        <v>227</v>
      </c>
      <c r="G17" s="247" t="s">
        <v>236</v>
      </c>
      <c r="H17" s="248">
        <f>C17*[1]Câmbio!$D$7</f>
        <v>64.349000000000004</v>
      </c>
      <c r="I17" s="249"/>
      <c r="J17" s="106"/>
    </row>
    <row r="18" spans="1:10">
      <c r="A18" s="217"/>
      <c r="B18" s="245" t="s">
        <v>237</v>
      </c>
      <c r="C18" s="246">
        <v>7.9</v>
      </c>
      <c r="D18" s="247" t="s">
        <v>234</v>
      </c>
      <c r="E18" s="247" t="s">
        <v>238</v>
      </c>
      <c r="F18" s="247" t="s">
        <v>40</v>
      </c>
      <c r="G18" s="247" t="s">
        <v>239</v>
      </c>
      <c r="H18" s="248">
        <f>C18*[1]Câmbio!$D$7</f>
        <v>22.199000000000002</v>
      </c>
      <c r="I18" s="249" t="s">
        <v>240</v>
      </c>
      <c r="J18" s="106"/>
    </row>
    <row r="19" spans="1:10">
      <c r="A19" s="217"/>
      <c r="B19" s="245" t="s">
        <v>241</v>
      </c>
      <c r="C19" s="246">
        <v>9.5</v>
      </c>
      <c r="D19" s="247" t="s">
        <v>206</v>
      </c>
      <c r="E19" s="247" t="s">
        <v>242</v>
      </c>
      <c r="F19" s="247" t="s">
        <v>40</v>
      </c>
      <c r="G19" s="247" t="s">
        <v>243</v>
      </c>
      <c r="H19" s="248">
        <f>C19*[1]Câmbio!$D$7</f>
        <v>26.695</v>
      </c>
      <c r="I19" s="249"/>
      <c r="J19" s="106"/>
    </row>
    <row r="20" spans="1:10">
      <c r="A20" s="217"/>
      <c r="B20" s="245" t="s">
        <v>244</v>
      </c>
      <c r="C20" s="246">
        <v>14</v>
      </c>
      <c r="D20" s="247" t="s">
        <v>245</v>
      </c>
      <c r="E20" s="247" t="s">
        <v>246</v>
      </c>
      <c r="F20" s="247" t="s">
        <v>40</v>
      </c>
      <c r="G20" s="247" t="s">
        <v>247</v>
      </c>
      <c r="H20" s="248">
        <f>C20*[1]Câmbio!$D$7</f>
        <v>39.340000000000003</v>
      </c>
      <c r="I20" s="249"/>
      <c r="J20" s="106"/>
    </row>
    <row r="21" spans="1:10">
      <c r="A21" s="217"/>
      <c r="B21" s="245" t="s">
        <v>248</v>
      </c>
      <c r="C21" s="246">
        <v>67.75</v>
      </c>
      <c r="D21" s="247" t="s">
        <v>249</v>
      </c>
      <c r="E21" s="247" t="s">
        <v>250</v>
      </c>
      <c r="F21" s="247" t="s">
        <v>40</v>
      </c>
      <c r="G21" s="247" t="s">
        <v>208</v>
      </c>
      <c r="H21" s="248">
        <f>C21*[1]Câmbio!$D$7</f>
        <v>190.3775</v>
      </c>
      <c r="I21" s="249"/>
      <c r="J21" s="106"/>
    </row>
    <row r="22" spans="1:10">
      <c r="A22" s="217"/>
      <c r="B22" s="245" t="s">
        <v>251</v>
      </c>
      <c r="C22" s="246">
        <v>52.5</v>
      </c>
      <c r="D22" s="247" t="s">
        <v>249</v>
      </c>
      <c r="E22" s="247" t="s">
        <v>252</v>
      </c>
      <c r="F22" s="247" t="s">
        <v>40</v>
      </c>
      <c r="G22" s="247" t="s">
        <v>253</v>
      </c>
      <c r="H22" s="248">
        <f>C22*[1]Câmbio!$D$7</f>
        <v>147.52500000000001</v>
      </c>
      <c r="I22" s="249"/>
      <c r="J22" s="106"/>
    </row>
    <row r="23" spans="1:10">
      <c r="A23" s="217"/>
      <c r="B23" s="245" t="s">
        <v>254</v>
      </c>
      <c r="C23" s="246">
        <v>61</v>
      </c>
      <c r="D23" s="247" t="s">
        <v>255</v>
      </c>
      <c r="E23" s="247" t="s">
        <v>252</v>
      </c>
      <c r="F23" s="247" t="s">
        <v>40</v>
      </c>
      <c r="G23" s="247" t="s">
        <v>256</v>
      </c>
      <c r="H23" s="248">
        <f>C23*[1]Câmbio!$D$7</f>
        <v>171.41</v>
      </c>
      <c r="I23" s="249"/>
      <c r="J23" s="106"/>
    </row>
    <row r="24" spans="1:10">
      <c r="A24" s="217"/>
      <c r="B24" s="245" t="s">
        <v>257</v>
      </c>
      <c r="C24" s="246">
        <v>23.05</v>
      </c>
      <c r="D24" s="247" t="s">
        <v>202</v>
      </c>
      <c r="E24" s="247" t="s">
        <v>258</v>
      </c>
      <c r="F24" s="247" t="s">
        <v>259</v>
      </c>
      <c r="G24" s="247" t="s">
        <v>210</v>
      </c>
      <c r="H24" s="248">
        <f>C24*[1]Câmbio!$D$7</f>
        <v>64.770499999999998</v>
      </c>
      <c r="I24" s="250" t="str">
        <f>HYPERLINK("http://www.sanpedroatacama.com/ingles/hs-rural.htm","http://www.sanpedroatacama.com/ingles/hs-rural.htm")</f>
        <v>http://www.sanpedroatacama.com/ingles/hs-rural.htm</v>
      </c>
      <c r="J24" s="106"/>
    </row>
    <row r="25" spans="1:10">
      <c r="A25" s="217"/>
      <c r="B25" s="245" t="s">
        <v>260</v>
      </c>
      <c r="C25" s="246">
        <v>13.45</v>
      </c>
      <c r="D25" s="247" t="s">
        <v>261</v>
      </c>
      <c r="E25" s="247" t="s">
        <v>223</v>
      </c>
      <c r="F25" s="247" t="s">
        <v>259</v>
      </c>
      <c r="G25" s="247" t="s">
        <v>262</v>
      </c>
      <c r="H25" s="248">
        <f>C25*[1]Câmbio!$D$7</f>
        <v>37.794499999999999</v>
      </c>
      <c r="I25" s="250" t="str">
        <f>HYPERLINK("http://hostaltuyasto.jimdo.com/","http://hostaltuyasto.jimdo.com/")</f>
        <v>http://hostaltuyasto.jimdo.com/</v>
      </c>
      <c r="J25" s="106"/>
    </row>
    <row r="26" spans="1:10">
      <c r="A26" s="217"/>
      <c r="B26" s="245" t="s">
        <v>263</v>
      </c>
      <c r="C26" s="246">
        <v>23.48</v>
      </c>
      <c r="D26" s="247" t="s">
        <v>264</v>
      </c>
      <c r="E26" s="247" t="s">
        <v>265</v>
      </c>
      <c r="F26" s="247" t="s">
        <v>259</v>
      </c>
      <c r="G26" s="247" t="s">
        <v>208</v>
      </c>
      <c r="H26" s="248">
        <f>C26*[1]Câmbio!$D$7</f>
        <v>65.978800000000007</v>
      </c>
      <c r="I26" s="250" t="str">
        <f>HYPERLINK("http://www.sanpedroatacama.com/ingles/h-mamatierra.htm","http://www.sanpedroatacama.com/ingles/h-mamatierra.htm")</f>
        <v>http://www.sanpedroatacama.com/ingles/h-mamatierra.htm</v>
      </c>
      <c r="J26" s="106"/>
    </row>
    <row r="27" spans="1:10">
      <c r="A27" s="217"/>
      <c r="B27" s="245" t="s">
        <v>266</v>
      </c>
      <c r="C27" s="246">
        <v>17.29</v>
      </c>
      <c r="D27" s="247" t="s">
        <v>216</v>
      </c>
      <c r="E27" s="247" t="s">
        <v>252</v>
      </c>
      <c r="F27" s="247" t="s">
        <v>259</v>
      </c>
      <c r="G27" s="247" t="s">
        <v>210</v>
      </c>
      <c r="H27" s="248">
        <f>C27*[1]Câmbio!$D$7</f>
        <v>48.584899999999998</v>
      </c>
      <c r="I27" s="250" t="str">
        <f>HYPERLINK("http://www.backpackersanpedro.cl/","http://www.backpackersanpedro.cl/")</f>
        <v>http://www.backpackersanpedro.cl/</v>
      </c>
      <c r="J27" s="106"/>
    </row>
    <row r="28" spans="1:10">
      <c r="A28" s="217"/>
      <c r="B28" s="245" t="s">
        <v>267</v>
      </c>
      <c r="C28" s="246">
        <v>12.7</v>
      </c>
      <c r="D28" s="247" t="s">
        <v>268</v>
      </c>
      <c r="E28" s="247" t="s">
        <v>269</v>
      </c>
      <c r="F28" s="247" t="s">
        <v>259</v>
      </c>
      <c r="G28" s="247" t="s">
        <v>236</v>
      </c>
      <c r="H28" s="248">
        <f>C28*[1]Câmbio!$D$7</f>
        <v>35.686999999999998</v>
      </c>
      <c r="I28" s="250" t="str">
        <f>HYPERLINK("http://www.hihostels.com/dba/hostel012016.pt.htm","http://www.hihostels.com/dba/hostel012016.pt.htm")</f>
        <v>http://www.hihostels.com/dba/hostel012016.pt.htm</v>
      </c>
      <c r="J28" s="106"/>
    </row>
    <row r="29" spans="1:10">
      <c r="A29" s="217"/>
      <c r="B29" s="245" t="s">
        <v>270</v>
      </c>
      <c r="C29" s="246">
        <v>17.29</v>
      </c>
      <c r="D29" s="247" t="s">
        <v>212</v>
      </c>
      <c r="E29" s="247" t="s">
        <v>252</v>
      </c>
      <c r="F29" s="247" t="s">
        <v>259</v>
      </c>
      <c r="G29" s="247" t="s">
        <v>271</v>
      </c>
      <c r="H29" s="248">
        <f>C29*[1]Câmbio!$D$7</f>
        <v>48.584899999999998</v>
      </c>
      <c r="I29" s="249"/>
      <c r="J29" s="106"/>
    </row>
    <row r="30" spans="1:10">
      <c r="A30" s="217"/>
      <c r="B30" s="245" t="s">
        <v>272</v>
      </c>
      <c r="C30" s="246">
        <v>19.21</v>
      </c>
      <c r="D30" s="247" t="s">
        <v>261</v>
      </c>
      <c r="E30" s="247" t="s">
        <v>273</v>
      </c>
      <c r="F30" s="247" t="s">
        <v>259</v>
      </c>
      <c r="G30" s="247" t="s">
        <v>274</v>
      </c>
      <c r="H30" s="248">
        <f>C30*[1]Câmbio!$D$7</f>
        <v>53.9801</v>
      </c>
      <c r="I30" s="249"/>
      <c r="J30" s="106"/>
    </row>
    <row r="31" spans="1:10">
      <c r="A31" s="217"/>
      <c r="B31" s="245" t="s">
        <v>275</v>
      </c>
      <c r="C31" s="246">
        <v>30</v>
      </c>
      <c r="D31" s="247" t="s">
        <v>216</v>
      </c>
      <c r="E31" s="247" t="s">
        <v>207</v>
      </c>
      <c r="F31" s="247" t="s">
        <v>259</v>
      </c>
      <c r="G31" s="247" t="s">
        <v>208</v>
      </c>
      <c r="H31" s="248">
        <f>C31*[1]Câmbio!$D$7</f>
        <v>84.3</v>
      </c>
      <c r="I31" s="249"/>
      <c r="J31" s="106"/>
    </row>
    <row r="32" spans="1:10">
      <c r="A32" s="217"/>
      <c r="B32" s="245" t="s">
        <v>276</v>
      </c>
      <c r="C32" s="246">
        <v>17.29</v>
      </c>
      <c r="D32" s="247" t="s">
        <v>212</v>
      </c>
      <c r="E32" s="247" t="s">
        <v>252</v>
      </c>
      <c r="F32" s="247" t="s">
        <v>259</v>
      </c>
      <c r="G32" s="247" t="s">
        <v>220</v>
      </c>
      <c r="H32" s="248">
        <f>C32*[1]Câmbio!$D$7</f>
        <v>48.584899999999998</v>
      </c>
      <c r="I32" s="249"/>
      <c r="J32" s="106"/>
    </row>
    <row r="33" spans="1:10">
      <c r="A33" s="217"/>
      <c r="B33" s="245" t="s">
        <v>277</v>
      </c>
      <c r="C33" s="251">
        <v>7.19</v>
      </c>
      <c r="D33" s="247" t="s">
        <v>278</v>
      </c>
      <c r="E33" s="247" t="s">
        <v>207</v>
      </c>
      <c r="F33" s="247" t="s">
        <v>56</v>
      </c>
      <c r="G33" s="247" t="s">
        <v>279</v>
      </c>
      <c r="H33" s="248">
        <f>C33*[1]Câmbio!$D$7</f>
        <v>20.203900000000001</v>
      </c>
      <c r="I33" s="250" t="str">
        <f>HYPERLINK("http://www.wildroverhostels.com/","http://www.wildroverhostels.com/")</f>
        <v>http://www.wildroverhostels.com/</v>
      </c>
      <c r="J33" s="106"/>
    </row>
    <row r="34" spans="1:10">
      <c r="A34" s="217"/>
      <c r="B34" s="245" t="s">
        <v>280</v>
      </c>
      <c r="C34" s="251">
        <v>6</v>
      </c>
      <c r="D34" s="247" t="s">
        <v>202</v>
      </c>
      <c r="E34" s="247" t="s">
        <v>213</v>
      </c>
      <c r="F34" s="247" t="s">
        <v>56</v>
      </c>
      <c r="G34" s="247" t="s">
        <v>210</v>
      </c>
      <c r="H34" s="248">
        <f>C34*[1]Câmbio!$D$7</f>
        <v>16.86</v>
      </c>
      <c r="I34" s="250" t="str">
        <f>HYPERLINK("http://www.portuguese.hostelworld.com/hosteldetails.php/Friendly-AQP/Arequipa/81894","http://www.portuguese.hostelworld.com/hosteldetails.php/Friendly-AQP/Arequipa/81894")</f>
        <v>http://www.portuguese.hostelworld.com/hosteldetails.php/Friendly-AQP/Arequipa/81894</v>
      </c>
      <c r="J34" s="106"/>
    </row>
    <row r="35" spans="1:10">
      <c r="A35" s="217"/>
      <c r="B35" s="245" t="s">
        <v>281</v>
      </c>
      <c r="C35" s="251">
        <v>11</v>
      </c>
      <c r="D35" s="247" t="s">
        <v>202</v>
      </c>
      <c r="E35" s="247" t="s">
        <v>223</v>
      </c>
      <c r="F35" s="247" t="s">
        <v>56</v>
      </c>
      <c r="G35" s="247" t="s">
        <v>282</v>
      </c>
      <c r="H35" s="248">
        <f>C35*[1]Câmbio!$D$7</f>
        <v>30.91</v>
      </c>
      <c r="I35" s="250" t="str">
        <f>HYPERLINK("http://www.pirwahostelsperu.com/","http://www.pirwahostelsperu.com/")</f>
        <v>http://www.pirwahostelsperu.com/</v>
      </c>
      <c r="J35" s="106"/>
    </row>
    <row r="36" spans="1:10">
      <c r="A36" s="217"/>
      <c r="B36" s="245" t="s">
        <v>283</v>
      </c>
      <c r="C36" s="251">
        <v>7.02</v>
      </c>
      <c r="D36" s="247" t="s">
        <v>212</v>
      </c>
      <c r="E36" s="247" t="s">
        <v>215</v>
      </c>
      <c r="F36" s="247" t="s">
        <v>56</v>
      </c>
      <c r="G36" s="247" t="s">
        <v>279</v>
      </c>
      <c r="H36" s="248">
        <f>C36*[1]Câmbio!$D$7</f>
        <v>19.726199999999999</v>
      </c>
      <c r="I36" s="249"/>
      <c r="J36" s="106"/>
    </row>
    <row r="37" spans="1:10">
      <c r="A37" s="217"/>
      <c r="B37" s="245" t="s">
        <v>284</v>
      </c>
      <c r="C37" s="251">
        <v>9.84</v>
      </c>
      <c r="D37" s="247" t="s">
        <v>255</v>
      </c>
      <c r="E37" s="247" t="s">
        <v>213</v>
      </c>
      <c r="F37" s="247" t="s">
        <v>56</v>
      </c>
      <c r="G37" s="247" t="s">
        <v>279</v>
      </c>
      <c r="H37" s="248">
        <f>C37*[1]Câmbio!$D$7</f>
        <v>27.650400000000001</v>
      </c>
      <c r="I37" s="249"/>
      <c r="J37" s="106"/>
    </row>
    <row r="38" spans="1:10">
      <c r="A38" s="217"/>
      <c r="B38" s="245" t="s">
        <v>285</v>
      </c>
      <c r="C38" s="251">
        <v>7.5</v>
      </c>
      <c r="D38" s="247" t="s">
        <v>202</v>
      </c>
      <c r="E38" s="247" t="s">
        <v>242</v>
      </c>
      <c r="F38" s="247" t="s">
        <v>56</v>
      </c>
      <c r="G38" s="247" t="s">
        <v>279</v>
      </c>
      <c r="H38" s="248">
        <f>C38*[1]Câmbio!$D$7</f>
        <v>21.074999999999999</v>
      </c>
      <c r="I38" s="249"/>
      <c r="J38" s="106"/>
    </row>
    <row r="39" spans="1:10">
      <c r="A39" s="217"/>
      <c r="B39" s="245" t="s">
        <v>286</v>
      </c>
      <c r="C39" s="251">
        <v>7</v>
      </c>
      <c r="D39" s="247" t="s">
        <v>202</v>
      </c>
      <c r="E39" s="247" t="s">
        <v>219</v>
      </c>
      <c r="F39" s="247" t="s">
        <v>56</v>
      </c>
      <c r="G39" s="247" t="s">
        <v>279</v>
      </c>
      <c r="H39" s="248">
        <f>C39*[1]Câmbio!$D$7</f>
        <v>19.670000000000002</v>
      </c>
      <c r="I39" s="249"/>
      <c r="J39" s="106"/>
    </row>
    <row r="40" spans="1:10">
      <c r="A40" s="217"/>
      <c r="B40" s="245" t="s">
        <v>287</v>
      </c>
      <c r="C40" s="251">
        <v>7.5</v>
      </c>
      <c r="D40" s="247" t="s">
        <v>261</v>
      </c>
      <c r="E40" s="247" t="s">
        <v>219</v>
      </c>
      <c r="F40" s="247" t="s">
        <v>56</v>
      </c>
      <c r="G40" s="247" t="s">
        <v>279</v>
      </c>
      <c r="H40" s="248">
        <f>C40*[1]Câmbio!$D$7</f>
        <v>21.074999999999999</v>
      </c>
      <c r="I40" s="249"/>
      <c r="J40" s="106"/>
    </row>
    <row r="41" spans="1:10">
      <c r="A41" s="217"/>
      <c r="B41" s="245" t="s">
        <v>288</v>
      </c>
      <c r="C41" s="251">
        <v>8.5</v>
      </c>
      <c r="D41" s="247" t="s">
        <v>249</v>
      </c>
      <c r="E41" s="247" t="s">
        <v>223</v>
      </c>
      <c r="F41" s="247" t="s">
        <v>56</v>
      </c>
      <c r="G41" s="247" t="s">
        <v>279</v>
      </c>
      <c r="H41" s="248">
        <f>C41*[1]Câmbio!$D$7</f>
        <v>23.885000000000002</v>
      </c>
      <c r="I41" s="249"/>
      <c r="J41" s="106"/>
    </row>
    <row r="42" spans="1:10">
      <c r="A42" s="217"/>
      <c r="B42" s="245" t="s">
        <v>289</v>
      </c>
      <c r="C42" s="251">
        <v>7.4</v>
      </c>
      <c r="D42" s="247" t="s">
        <v>202</v>
      </c>
      <c r="E42" s="247" t="s">
        <v>290</v>
      </c>
      <c r="F42" s="247" t="s">
        <v>56</v>
      </c>
      <c r="G42" s="247" t="s">
        <v>279</v>
      </c>
      <c r="H42" s="248">
        <f>C42*[1]Câmbio!$D$7</f>
        <v>20.794</v>
      </c>
      <c r="I42" s="249"/>
      <c r="J42" s="106"/>
    </row>
    <row r="43" spans="1:10">
      <c r="A43" s="217"/>
      <c r="B43" s="245" t="s">
        <v>291</v>
      </c>
      <c r="C43" s="251">
        <v>9.4700000000000006</v>
      </c>
      <c r="D43" s="247" t="s">
        <v>255</v>
      </c>
      <c r="E43" s="247" t="s">
        <v>258</v>
      </c>
      <c r="F43" s="247" t="s">
        <v>56</v>
      </c>
      <c r="G43" s="247" t="s">
        <v>279</v>
      </c>
      <c r="H43" s="248">
        <f>C43*[1]Câmbio!$D$7</f>
        <v>26.610700000000001</v>
      </c>
      <c r="I43" s="249"/>
      <c r="J43" s="106"/>
    </row>
    <row r="44" spans="1:10">
      <c r="A44" s="217"/>
      <c r="B44" s="245" t="s">
        <v>292</v>
      </c>
      <c r="C44" s="251">
        <v>7</v>
      </c>
      <c r="D44" s="247" t="s">
        <v>212</v>
      </c>
      <c r="E44" s="247" t="s">
        <v>293</v>
      </c>
      <c r="F44" s="247" t="s">
        <v>56</v>
      </c>
      <c r="G44" s="247" t="s">
        <v>210</v>
      </c>
      <c r="H44" s="248">
        <f>C44*[1]Câmbio!$D$7</f>
        <v>19.670000000000002</v>
      </c>
      <c r="I44" s="249"/>
      <c r="J44" s="106"/>
    </row>
    <row r="45" spans="1:10">
      <c r="A45" s="217"/>
      <c r="B45" s="245" t="s">
        <v>294</v>
      </c>
      <c r="C45" s="251">
        <v>10</v>
      </c>
      <c r="D45" s="247" t="s">
        <v>202</v>
      </c>
      <c r="E45" s="247" t="s">
        <v>213</v>
      </c>
      <c r="F45" s="247" t="s">
        <v>56</v>
      </c>
      <c r="G45" s="247" t="s">
        <v>295</v>
      </c>
      <c r="H45" s="248">
        <f>C45*[1]Câmbio!$D$7</f>
        <v>28.1</v>
      </c>
      <c r="I45" s="249"/>
      <c r="J45" s="106"/>
    </row>
    <row r="46" spans="1:10">
      <c r="A46" s="217"/>
      <c r="B46" s="245" t="s">
        <v>296</v>
      </c>
      <c r="C46" s="251">
        <v>6.5</v>
      </c>
      <c r="D46" s="247" t="s">
        <v>264</v>
      </c>
      <c r="E46" s="247" t="s">
        <v>250</v>
      </c>
      <c r="F46" s="247" t="s">
        <v>56</v>
      </c>
      <c r="G46" s="247" t="s">
        <v>297</v>
      </c>
      <c r="H46" s="248">
        <f>C46*[1]Câmbio!$D$7</f>
        <v>18.265000000000001</v>
      </c>
      <c r="I46" s="250" t="str">
        <f>HYPERLINK("http://www.elalbergueespanol.com/","http://www.elalbergueespanol.com/")</f>
        <v>http://www.elalbergueespanol.com/</v>
      </c>
      <c r="J46" s="106"/>
    </row>
    <row r="47" spans="1:10">
      <c r="A47" s="217"/>
      <c r="B47" s="245" t="s">
        <v>298</v>
      </c>
      <c r="C47" s="246">
        <v>7.95</v>
      </c>
      <c r="D47" s="247" t="s">
        <v>299</v>
      </c>
      <c r="E47" s="247" t="s">
        <v>242</v>
      </c>
      <c r="F47" s="247" t="s">
        <v>300</v>
      </c>
      <c r="G47" s="247" t="s">
        <v>220</v>
      </c>
      <c r="H47" s="248">
        <f>C47*[1]Câmbio!$D$7</f>
        <v>22.339500000000001</v>
      </c>
      <c r="I47" s="250" t="str">
        <f>HYPERLINK("http://www.wildroverhostels.com/","http://www.wildroverhostels.com/")</f>
        <v>http://www.wildroverhostels.com/</v>
      </c>
      <c r="J47" s="106"/>
    </row>
    <row r="48" spans="1:10">
      <c r="A48" s="217"/>
      <c r="B48" s="245" t="s">
        <v>301</v>
      </c>
      <c r="C48" s="246">
        <v>7.95</v>
      </c>
      <c r="D48" s="247" t="s">
        <v>302</v>
      </c>
      <c r="E48" s="247" t="s">
        <v>265</v>
      </c>
      <c r="F48" s="247" t="s">
        <v>300</v>
      </c>
      <c r="G48" s="247" t="s">
        <v>220</v>
      </c>
      <c r="H48" s="248">
        <f>C48*[1]Câmbio!$D$7</f>
        <v>22.339500000000001</v>
      </c>
      <c r="I48" s="249" t="s">
        <v>303</v>
      </c>
      <c r="J48" s="106"/>
    </row>
    <row r="49" spans="1:10">
      <c r="A49" s="217"/>
      <c r="B49" s="245" t="s">
        <v>304</v>
      </c>
      <c r="C49" s="246">
        <v>9.33</v>
      </c>
      <c r="D49" s="247" t="s">
        <v>302</v>
      </c>
      <c r="E49" s="247" t="s">
        <v>207</v>
      </c>
      <c r="F49" s="247" t="s">
        <v>300</v>
      </c>
      <c r="G49" s="247" t="s">
        <v>220</v>
      </c>
      <c r="H49" s="248">
        <f>C49*[1]Câmbio!$D$7</f>
        <v>26.217300000000002</v>
      </c>
      <c r="I49" s="249" t="s">
        <v>305</v>
      </c>
      <c r="J49" s="106"/>
    </row>
    <row r="50" spans="1:10">
      <c r="A50" s="217"/>
      <c r="B50" s="245" t="s">
        <v>306</v>
      </c>
      <c r="C50" s="246">
        <v>10.220000000000001</v>
      </c>
      <c r="D50" s="247" t="s">
        <v>302</v>
      </c>
      <c r="E50" s="247" t="s">
        <v>258</v>
      </c>
      <c r="F50" s="247" t="s">
        <v>300</v>
      </c>
      <c r="G50" s="247" t="s">
        <v>220</v>
      </c>
      <c r="H50" s="248">
        <f>C50*[1]Câmbio!$D$7</f>
        <v>28.718200000000003</v>
      </c>
      <c r="I50" s="249"/>
      <c r="J50" s="106"/>
    </row>
    <row r="51" spans="1:10">
      <c r="A51" s="217"/>
      <c r="B51" s="245" t="s">
        <v>307</v>
      </c>
      <c r="C51" s="246">
        <v>10</v>
      </c>
      <c r="D51" s="247" t="s">
        <v>202</v>
      </c>
      <c r="E51" s="247" t="s">
        <v>242</v>
      </c>
      <c r="F51" s="247" t="s">
        <v>300</v>
      </c>
      <c r="G51" s="247" t="s">
        <v>295</v>
      </c>
      <c r="H51" s="248">
        <f>C51*[1]Câmbio!$D$7</f>
        <v>28.1</v>
      </c>
      <c r="I51" s="249"/>
      <c r="J51" s="106"/>
    </row>
    <row r="52" spans="1:10">
      <c r="A52" s="217"/>
      <c r="B52" s="245" t="s">
        <v>308</v>
      </c>
      <c r="C52" s="246">
        <v>10</v>
      </c>
      <c r="D52" s="247" t="s">
        <v>212</v>
      </c>
      <c r="E52" s="247" t="s">
        <v>207</v>
      </c>
      <c r="F52" s="247" t="s">
        <v>300</v>
      </c>
      <c r="G52" s="247" t="s">
        <v>230</v>
      </c>
      <c r="H52" s="248">
        <f>C52*[1]Câmbio!$D$7</f>
        <v>28.1</v>
      </c>
      <c r="I52" s="249"/>
      <c r="J52" s="106"/>
    </row>
    <row r="53" spans="1:10">
      <c r="A53" s="217"/>
      <c r="B53" s="245" t="s">
        <v>309</v>
      </c>
      <c r="C53" s="246">
        <v>8</v>
      </c>
      <c r="D53" s="247" t="s">
        <v>278</v>
      </c>
      <c r="E53" s="247" t="s">
        <v>219</v>
      </c>
      <c r="F53" s="247" t="s">
        <v>300</v>
      </c>
      <c r="G53" s="247" t="s">
        <v>220</v>
      </c>
      <c r="H53" s="248">
        <f>C53*[1]Câmbio!$D$7</f>
        <v>22.48</v>
      </c>
      <c r="I53" s="249"/>
      <c r="J53" s="106"/>
    </row>
    <row r="54" spans="1:10">
      <c r="A54" s="217"/>
      <c r="B54" s="245" t="s">
        <v>310</v>
      </c>
      <c r="C54" s="246">
        <v>10.5</v>
      </c>
      <c r="D54" s="247" t="s">
        <v>311</v>
      </c>
      <c r="E54" s="247" t="s">
        <v>258</v>
      </c>
      <c r="F54" s="247" t="s">
        <v>300</v>
      </c>
      <c r="G54" s="247" t="s">
        <v>220</v>
      </c>
      <c r="H54" s="248">
        <f>C54*[1]Câmbio!$D$7</f>
        <v>29.504999999999999</v>
      </c>
      <c r="I54" s="249"/>
      <c r="J54" s="106"/>
    </row>
    <row r="55" spans="1:10">
      <c r="A55" s="217"/>
      <c r="B55" s="245" t="s">
        <v>312</v>
      </c>
      <c r="C55" s="246">
        <v>6.44</v>
      </c>
      <c r="D55" s="247" t="s">
        <v>206</v>
      </c>
      <c r="E55" s="247" t="s">
        <v>313</v>
      </c>
      <c r="F55" s="247" t="s">
        <v>300</v>
      </c>
      <c r="G55" s="247" t="s">
        <v>236</v>
      </c>
      <c r="H55" s="248">
        <f>C55*[1]Câmbio!$D$7</f>
        <v>18.096400000000003</v>
      </c>
      <c r="I55" s="249"/>
      <c r="J55" s="106"/>
    </row>
    <row r="56" spans="1:10">
      <c r="A56" s="217"/>
      <c r="B56" s="245" t="s">
        <v>314</v>
      </c>
      <c r="C56" s="246">
        <v>11.36</v>
      </c>
      <c r="D56" s="247" t="s">
        <v>206</v>
      </c>
      <c r="E56" s="247" t="s">
        <v>313</v>
      </c>
      <c r="F56" s="247" t="s">
        <v>300</v>
      </c>
      <c r="G56" s="247" t="s">
        <v>220</v>
      </c>
      <c r="H56" s="248">
        <f>C56*[1]Câmbio!$D$7</f>
        <v>31.921599999999998</v>
      </c>
      <c r="I56" s="249"/>
      <c r="J56" s="106"/>
    </row>
    <row r="57" spans="1:10">
      <c r="A57" s="217"/>
      <c r="B57" s="245" t="s">
        <v>315</v>
      </c>
      <c r="C57" s="246">
        <v>9.84</v>
      </c>
      <c r="D57" s="247" t="s">
        <v>316</v>
      </c>
      <c r="E57" s="247" t="s">
        <v>313</v>
      </c>
      <c r="F57" s="247" t="s">
        <v>300</v>
      </c>
      <c r="G57" s="247" t="s">
        <v>220</v>
      </c>
      <c r="H57" s="248">
        <f>C57*[1]Câmbio!$D$7</f>
        <v>27.650400000000001</v>
      </c>
      <c r="I57" s="249"/>
      <c r="J57" s="106"/>
    </row>
    <row r="58" spans="1:10">
      <c r="A58" s="217"/>
      <c r="B58" s="245" t="s">
        <v>317</v>
      </c>
      <c r="C58" s="246">
        <v>11.36</v>
      </c>
      <c r="D58" s="247" t="s">
        <v>202</v>
      </c>
      <c r="E58" s="247" t="s">
        <v>318</v>
      </c>
      <c r="F58" s="247" t="s">
        <v>300</v>
      </c>
      <c r="G58" s="247" t="s">
        <v>295</v>
      </c>
      <c r="H58" s="248">
        <f>C58*[1]Câmbio!$D$7</f>
        <v>31.921599999999998</v>
      </c>
      <c r="I58" s="249"/>
      <c r="J58" s="106"/>
    </row>
    <row r="59" spans="1:10">
      <c r="A59" s="217"/>
      <c r="B59" s="245" t="s">
        <v>319</v>
      </c>
      <c r="C59" s="246">
        <v>7.8</v>
      </c>
      <c r="D59" s="247" t="s">
        <v>316</v>
      </c>
      <c r="E59" s="247" t="s">
        <v>313</v>
      </c>
      <c r="F59" s="247" t="s">
        <v>300</v>
      </c>
      <c r="G59" s="247" t="s">
        <v>220</v>
      </c>
      <c r="H59" s="248">
        <f>C59*[1]Câmbio!$D$7</f>
        <v>21.917999999999999</v>
      </c>
      <c r="I59" s="249"/>
      <c r="J59" s="106"/>
    </row>
    <row r="60" spans="1:10">
      <c r="A60" s="217"/>
      <c r="B60" s="245" t="s">
        <v>320</v>
      </c>
      <c r="C60" s="246">
        <v>8.67</v>
      </c>
      <c r="D60" s="247" t="s">
        <v>212</v>
      </c>
      <c r="E60" s="247" t="s">
        <v>321</v>
      </c>
      <c r="F60" s="247" t="s">
        <v>300</v>
      </c>
      <c r="G60" s="247" t="s">
        <v>220</v>
      </c>
      <c r="H60" s="248">
        <f>C60*[1]Câmbio!$D$7</f>
        <v>24.3627</v>
      </c>
      <c r="I60" s="249"/>
      <c r="J60" s="106"/>
    </row>
    <row r="61" spans="1:10">
      <c r="A61" s="217"/>
      <c r="B61" s="245" t="s">
        <v>322</v>
      </c>
      <c r="C61" s="246">
        <v>6.82</v>
      </c>
      <c r="D61" s="247" t="s">
        <v>316</v>
      </c>
      <c r="E61" s="247" t="s">
        <v>258</v>
      </c>
      <c r="F61" s="247" t="s">
        <v>300</v>
      </c>
      <c r="G61" s="247" t="s">
        <v>220</v>
      </c>
      <c r="H61" s="248">
        <f>C61*[1]Câmbio!$D$7</f>
        <v>19.164200000000001</v>
      </c>
      <c r="I61" s="249"/>
      <c r="J61" s="106"/>
    </row>
    <row r="62" spans="1:10">
      <c r="A62" s="217"/>
      <c r="B62" s="245" t="s">
        <v>323</v>
      </c>
      <c r="C62" s="246">
        <v>15</v>
      </c>
      <c r="D62" s="247" t="s">
        <v>255</v>
      </c>
      <c r="E62" s="247" t="s">
        <v>318</v>
      </c>
      <c r="F62" s="247" t="s">
        <v>75</v>
      </c>
      <c r="G62" s="247" t="s">
        <v>324</v>
      </c>
      <c r="H62" s="248">
        <f>C62*[1]Câmbio!$D$7</f>
        <v>42.15</v>
      </c>
      <c r="I62" s="249"/>
      <c r="J62" s="106"/>
    </row>
    <row r="63" spans="1:10">
      <c r="A63" s="217"/>
      <c r="B63" s="245" t="s">
        <v>325</v>
      </c>
      <c r="C63" s="246"/>
      <c r="D63" s="247"/>
      <c r="E63" s="247"/>
      <c r="F63" s="247" t="s">
        <v>75</v>
      </c>
      <c r="G63" s="247"/>
      <c r="H63" s="248">
        <f>C63*[1]Câmbio!$D$7</f>
        <v>0</v>
      </c>
      <c r="I63" s="249"/>
      <c r="J63" s="106"/>
    </row>
    <row r="64" spans="1:10">
      <c r="A64" s="217"/>
      <c r="B64" s="245" t="s">
        <v>326</v>
      </c>
      <c r="C64" s="246"/>
      <c r="D64" s="247"/>
      <c r="E64" s="247"/>
      <c r="F64" s="247" t="s">
        <v>75</v>
      </c>
      <c r="G64" s="247"/>
      <c r="H64" s="248">
        <f>C64*[1]Câmbio!$D$7</f>
        <v>0</v>
      </c>
      <c r="I64" s="249"/>
      <c r="J64" s="106"/>
    </row>
    <row r="65" spans="1:10">
      <c r="A65" s="217"/>
      <c r="B65" s="260" t="s">
        <v>327</v>
      </c>
      <c r="C65" s="261"/>
      <c r="D65" s="261"/>
      <c r="E65" s="261"/>
      <c r="F65" s="261"/>
      <c r="G65" s="261"/>
      <c r="H65" s="262"/>
      <c r="I65" s="261"/>
      <c r="J65" s="106"/>
    </row>
    <row r="66" spans="1:10">
      <c r="A66" s="217"/>
      <c r="B66" s="245" t="s">
        <v>328</v>
      </c>
      <c r="C66" s="246">
        <v>10</v>
      </c>
      <c r="D66" s="247" t="s">
        <v>206</v>
      </c>
      <c r="E66" s="247" t="s">
        <v>250</v>
      </c>
      <c r="F66" s="247" t="s">
        <v>77</v>
      </c>
      <c r="G66" s="247" t="s">
        <v>295</v>
      </c>
      <c r="H66" s="248">
        <f>C66*[1]Câmbio!$D$7</f>
        <v>28.1</v>
      </c>
      <c r="I66" s="249" t="s">
        <v>329</v>
      </c>
      <c r="J66" s="106"/>
    </row>
    <row r="67" spans="1:10">
      <c r="A67" s="217"/>
      <c r="B67" s="245" t="s">
        <v>330</v>
      </c>
      <c r="C67" s="246">
        <v>11</v>
      </c>
      <c r="D67" s="247" t="s">
        <v>216</v>
      </c>
      <c r="E67" s="247" t="s">
        <v>223</v>
      </c>
      <c r="F67" s="247" t="s">
        <v>77</v>
      </c>
      <c r="G67" s="247" t="s">
        <v>295</v>
      </c>
      <c r="H67" s="248">
        <f>C67*[1]Câmbio!$D$7</f>
        <v>30.91</v>
      </c>
      <c r="I67" s="249" t="s">
        <v>331</v>
      </c>
      <c r="J67" s="106"/>
    </row>
    <row r="68" spans="1:10">
      <c r="A68" s="217"/>
      <c r="B68" s="245" t="s">
        <v>281</v>
      </c>
      <c r="C68" s="246">
        <v>11.36</v>
      </c>
      <c r="D68" s="247" t="s">
        <v>216</v>
      </c>
      <c r="E68" s="247" t="s">
        <v>223</v>
      </c>
      <c r="F68" s="247" t="s">
        <v>77</v>
      </c>
      <c r="G68" s="247" t="s">
        <v>236</v>
      </c>
      <c r="H68" s="248">
        <f>C68*[1]Câmbio!$D$7</f>
        <v>31.921599999999998</v>
      </c>
      <c r="I68" s="249" t="s">
        <v>305</v>
      </c>
      <c r="J68" s="106"/>
    </row>
    <row r="69" spans="1:10">
      <c r="A69" s="217"/>
      <c r="B69" s="245" t="s">
        <v>332</v>
      </c>
      <c r="C69" s="246">
        <v>7.69</v>
      </c>
      <c r="D69" s="247" t="s">
        <v>333</v>
      </c>
      <c r="E69" s="247" t="s">
        <v>223</v>
      </c>
      <c r="F69" s="247" t="s">
        <v>77</v>
      </c>
      <c r="G69" s="247" t="s">
        <v>233</v>
      </c>
      <c r="H69" s="248">
        <f>C69*[1]Câmbio!$D$7</f>
        <v>21.608900000000002</v>
      </c>
      <c r="I69" s="249"/>
      <c r="J69" s="106"/>
    </row>
    <row r="70" spans="1:10">
      <c r="A70" s="217"/>
      <c r="B70" s="245" t="s">
        <v>334</v>
      </c>
      <c r="C70" s="246">
        <v>9</v>
      </c>
      <c r="D70" s="247" t="s">
        <v>202</v>
      </c>
      <c r="E70" s="247" t="s">
        <v>321</v>
      </c>
      <c r="F70" s="247" t="s">
        <v>77</v>
      </c>
      <c r="G70" s="247" t="s">
        <v>335</v>
      </c>
      <c r="H70" s="248">
        <f>C70*[1]Câmbio!$D$7</f>
        <v>25.29</v>
      </c>
      <c r="I70" s="249"/>
      <c r="J70" s="106"/>
    </row>
    <row r="71" spans="1:10">
      <c r="A71" s="217"/>
      <c r="B71" s="245" t="s">
        <v>336</v>
      </c>
      <c r="C71" s="246">
        <v>20.8</v>
      </c>
      <c r="D71" s="247" t="s">
        <v>216</v>
      </c>
      <c r="E71" s="247" t="s">
        <v>337</v>
      </c>
      <c r="F71" s="247" t="s">
        <v>77</v>
      </c>
      <c r="G71" s="247" t="s">
        <v>243</v>
      </c>
      <c r="H71" s="248">
        <f>C71*[1]Câmbio!$D$7</f>
        <v>58.448</v>
      </c>
      <c r="I71" s="249"/>
      <c r="J71" s="106"/>
    </row>
    <row r="72" spans="1:10">
      <c r="A72" s="217"/>
      <c r="B72" s="245" t="s">
        <v>338</v>
      </c>
      <c r="C72" s="246">
        <v>8</v>
      </c>
      <c r="D72" s="247" t="s">
        <v>212</v>
      </c>
      <c r="E72" s="247" t="s">
        <v>339</v>
      </c>
      <c r="F72" s="247" t="s">
        <v>77</v>
      </c>
      <c r="G72" s="247" t="s">
        <v>230</v>
      </c>
      <c r="H72" s="248">
        <f>C72*[1]Câmbio!$D$7</f>
        <v>22.48</v>
      </c>
      <c r="I72" s="249"/>
      <c r="J72" s="106"/>
    </row>
    <row r="73" spans="1:10">
      <c r="A73" s="217"/>
      <c r="B73" s="245" t="s">
        <v>340</v>
      </c>
      <c r="C73" s="246">
        <v>12.5</v>
      </c>
      <c r="D73" s="247" t="s">
        <v>249</v>
      </c>
      <c r="E73" s="247" t="s">
        <v>341</v>
      </c>
      <c r="F73" s="247" t="s">
        <v>79</v>
      </c>
      <c r="G73" s="247" t="s">
        <v>230</v>
      </c>
      <c r="H73" s="248">
        <f>C73*[1]Câmbio!$D$7</f>
        <v>35.125</v>
      </c>
      <c r="I73" s="250" t="str">
        <f>HYPERLINK("http://www.hotelcupula.com/","http://www.hotelcupula.com")</f>
        <v>http://www.hotelcupula.com</v>
      </c>
      <c r="J73" s="106"/>
    </row>
    <row r="74" spans="1:10">
      <c r="A74" s="217"/>
      <c r="B74" s="245" t="s">
        <v>342</v>
      </c>
      <c r="C74" s="246">
        <v>5.5</v>
      </c>
      <c r="D74" s="247" t="s">
        <v>264</v>
      </c>
      <c r="E74" s="247" t="s">
        <v>343</v>
      </c>
      <c r="F74" s="247" t="s">
        <v>79</v>
      </c>
      <c r="G74" s="247" t="s">
        <v>344</v>
      </c>
      <c r="H74" s="248">
        <f>C74*[1]Câmbio!$D$7</f>
        <v>15.455</v>
      </c>
      <c r="I74" s="249"/>
      <c r="J74" s="106"/>
    </row>
    <row r="75" spans="1:10">
      <c r="A75" s="217"/>
      <c r="B75" s="245" t="s">
        <v>345</v>
      </c>
      <c r="C75" s="246">
        <v>25</v>
      </c>
      <c r="D75" s="247" t="s">
        <v>255</v>
      </c>
      <c r="E75" s="247" t="s">
        <v>346</v>
      </c>
      <c r="F75" s="247" t="s">
        <v>79</v>
      </c>
      <c r="G75" s="247" t="s">
        <v>256</v>
      </c>
      <c r="H75" s="248">
        <f>C75*[1]Câmbio!$D$7</f>
        <v>70.25</v>
      </c>
      <c r="I75" s="249"/>
      <c r="J75" s="106"/>
    </row>
    <row r="76" spans="1:10">
      <c r="A76" s="217"/>
      <c r="B76" s="245" t="s">
        <v>347</v>
      </c>
      <c r="C76" s="246">
        <v>34.54</v>
      </c>
      <c r="D76" s="247" t="s">
        <v>249</v>
      </c>
      <c r="E76" s="247" t="s">
        <v>348</v>
      </c>
      <c r="F76" s="247" t="s">
        <v>79</v>
      </c>
      <c r="G76" s="247" t="s">
        <v>230</v>
      </c>
      <c r="H76" s="248">
        <f>C76*[1]Câmbio!$D$7</f>
        <v>97.057400000000001</v>
      </c>
      <c r="I76" s="250" t="s">
        <v>349</v>
      </c>
      <c r="J76" s="106"/>
    </row>
    <row r="77" spans="1:10">
      <c r="A77" s="217"/>
      <c r="B77" s="245" t="s">
        <v>350</v>
      </c>
      <c r="C77" s="246">
        <v>16.5</v>
      </c>
      <c r="D77" s="247" t="s">
        <v>249</v>
      </c>
      <c r="E77" s="247" t="s">
        <v>351</v>
      </c>
      <c r="F77" s="247" t="s">
        <v>79</v>
      </c>
      <c r="G77" s="247" t="s">
        <v>233</v>
      </c>
      <c r="H77" s="248">
        <f>C77*[1]Câmbio!$D$7</f>
        <v>46.365000000000002</v>
      </c>
      <c r="I77" s="250" t="str">
        <f>HYPERLINK("http://www.hotelcupula.com/","http://hostallasolas.com")</f>
        <v>http://hostallasolas.com</v>
      </c>
      <c r="J77" s="106"/>
    </row>
    <row r="78" spans="1:10">
      <c r="A78" s="217"/>
      <c r="B78" s="245" t="s">
        <v>352</v>
      </c>
      <c r="C78" s="246">
        <v>16.5</v>
      </c>
      <c r="D78" s="247" t="s">
        <v>245</v>
      </c>
      <c r="E78" s="247" t="s">
        <v>353</v>
      </c>
      <c r="F78" s="247" t="s">
        <v>79</v>
      </c>
      <c r="G78" s="247" t="s">
        <v>230</v>
      </c>
      <c r="H78" s="248">
        <f>C78*[1]Câmbio!$D$7</f>
        <v>46.365000000000002</v>
      </c>
      <c r="I78" s="249" t="s">
        <v>354</v>
      </c>
      <c r="J78" s="106"/>
    </row>
    <row r="79" spans="1:10">
      <c r="A79" s="217"/>
      <c r="B79" s="245" t="s">
        <v>355</v>
      </c>
      <c r="C79" s="246">
        <v>18.78</v>
      </c>
      <c r="D79" s="247" t="s">
        <v>245</v>
      </c>
      <c r="E79" s="247" t="s">
        <v>213</v>
      </c>
      <c r="F79" s="247" t="s">
        <v>79</v>
      </c>
      <c r="G79" s="247" t="s">
        <v>230</v>
      </c>
      <c r="H79" s="248">
        <f>C79*[1]Câmbio!$D$7</f>
        <v>52.771800000000006</v>
      </c>
      <c r="I79" s="249"/>
      <c r="J79" s="106"/>
    </row>
    <row r="80" spans="1:10">
      <c r="A80" s="217"/>
      <c r="B80" s="245" t="s">
        <v>298</v>
      </c>
      <c r="C80" s="246">
        <v>8.39</v>
      </c>
      <c r="D80" s="247" t="s">
        <v>212</v>
      </c>
      <c r="E80" s="247" t="s">
        <v>250</v>
      </c>
      <c r="F80" s="247" t="s">
        <v>87</v>
      </c>
      <c r="G80" s="247" t="s">
        <v>220</v>
      </c>
      <c r="H80" s="248">
        <f>C80*[1]Câmbio!$D$7</f>
        <v>23.575900000000001</v>
      </c>
      <c r="I80" s="250" t="str">
        <f>HYPERLINK("http://www.wildroverhostels.com/","http://www.wildroverhostels.com/")</f>
        <v>http://www.wildroverhostels.com/</v>
      </c>
      <c r="J80" s="106"/>
    </row>
    <row r="81" spans="1:10">
      <c r="A81" s="217"/>
      <c r="B81" s="245" t="s">
        <v>356</v>
      </c>
      <c r="C81" s="246">
        <v>7.77</v>
      </c>
      <c r="D81" s="247" t="s">
        <v>212</v>
      </c>
      <c r="E81" s="247" t="s">
        <v>219</v>
      </c>
      <c r="F81" s="247" t="s">
        <v>87</v>
      </c>
      <c r="G81" s="247" t="s">
        <v>357</v>
      </c>
      <c r="H81" s="248">
        <f>C81*[1]Câmbio!$D$7</f>
        <v>21.8337</v>
      </c>
      <c r="I81" s="249" t="s">
        <v>358</v>
      </c>
      <c r="J81" s="106"/>
    </row>
    <row r="82" spans="1:10">
      <c r="A82" s="217"/>
      <c r="B82" s="245" t="s">
        <v>281</v>
      </c>
      <c r="C82" s="246">
        <v>6.6</v>
      </c>
      <c r="D82" s="247" t="s">
        <v>278</v>
      </c>
      <c r="E82" s="247" t="s">
        <v>250</v>
      </c>
      <c r="F82" s="247" t="s">
        <v>87</v>
      </c>
      <c r="G82" s="247" t="s">
        <v>359</v>
      </c>
      <c r="H82" s="248">
        <f>C82*[1]Câmbio!$D$7</f>
        <v>18.545999999999999</v>
      </c>
      <c r="I82" s="249" t="s">
        <v>305</v>
      </c>
      <c r="J82" s="106"/>
    </row>
    <row r="83" spans="1:10">
      <c r="A83" s="217"/>
      <c r="B83" s="245" t="s">
        <v>360</v>
      </c>
      <c r="C83" s="246">
        <v>7.53</v>
      </c>
      <c r="D83" s="247" t="s">
        <v>316</v>
      </c>
      <c r="E83" s="247" t="s">
        <v>223</v>
      </c>
      <c r="F83" s="247" t="s">
        <v>87</v>
      </c>
      <c r="G83" s="247" t="s">
        <v>220</v>
      </c>
      <c r="H83" s="248">
        <f>C83*[1]Câmbio!$D$7</f>
        <v>21.159300000000002</v>
      </c>
      <c r="I83" s="249"/>
      <c r="J83" s="106"/>
    </row>
    <row r="84" spans="1:10">
      <c r="A84" s="217"/>
      <c r="B84" s="245" t="s">
        <v>361</v>
      </c>
      <c r="C84" s="246">
        <v>6.22</v>
      </c>
      <c r="D84" s="247" t="s">
        <v>362</v>
      </c>
      <c r="E84" s="247" t="s">
        <v>219</v>
      </c>
      <c r="F84" s="247" t="s">
        <v>87</v>
      </c>
      <c r="G84" s="247" t="s">
        <v>220</v>
      </c>
      <c r="H84" s="248">
        <f>C84*[1]Câmbio!$D$7</f>
        <v>17.478200000000001</v>
      </c>
      <c r="I84" s="249"/>
      <c r="J84" s="106"/>
    </row>
    <row r="85" spans="1:10">
      <c r="A85" s="217"/>
      <c r="B85" s="245" t="s">
        <v>363</v>
      </c>
      <c r="C85" s="246">
        <v>10.9</v>
      </c>
      <c r="D85" s="247" t="s">
        <v>206</v>
      </c>
      <c r="E85" s="247" t="s">
        <v>364</v>
      </c>
      <c r="F85" s="247" t="s">
        <v>87</v>
      </c>
      <c r="G85" s="247" t="s">
        <v>236</v>
      </c>
      <c r="H85" s="248">
        <f>C85*[1]Câmbio!$D$7</f>
        <v>30.629000000000001</v>
      </c>
      <c r="I85" s="249"/>
      <c r="J85" s="106"/>
    </row>
    <row r="86" spans="1:10">
      <c r="A86" s="217"/>
      <c r="B86" s="245" t="s">
        <v>365</v>
      </c>
      <c r="C86" s="246">
        <v>6.06</v>
      </c>
      <c r="D86" s="247" t="s">
        <v>206</v>
      </c>
      <c r="E86" s="247" t="s">
        <v>366</v>
      </c>
      <c r="F86" s="247" t="s">
        <v>87</v>
      </c>
      <c r="G86" s="247" t="s">
        <v>256</v>
      </c>
      <c r="H86" s="248">
        <f>C86*[1]Câmbio!$D$7</f>
        <v>17.028600000000001</v>
      </c>
      <c r="I86" s="249"/>
      <c r="J86" s="106"/>
    </row>
    <row r="87" spans="1:10">
      <c r="A87" s="217"/>
      <c r="B87" s="245" t="s">
        <v>367</v>
      </c>
      <c r="C87" s="246">
        <v>10.88</v>
      </c>
      <c r="D87" s="247" t="s">
        <v>299</v>
      </c>
      <c r="E87" s="247" t="s">
        <v>368</v>
      </c>
      <c r="F87" s="247" t="s">
        <v>369</v>
      </c>
      <c r="G87" s="247" t="s">
        <v>243</v>
      </c>
      <c r="H87" s="248">
        <f>C87*[1]Câmbio!$D$7</f>
        <v>30.572800000000004</v>
      </c>
      <c r="I87" s="250" t="str">
        <f>HYPERLINK("https://www.facebook.com/lolohostel","https://www.facebook.com/lolohostel")</f>
        <v>https://www.facebook.com/lolohostel</v>
      </c>
      <c r="J87" s="106"/>
    </row>
    <row r="88" spans="1:10">
      <c r="A88" s="217"/>
      <c r="B88" s="245" t="s">
        <v>370</v>
      </c>
      <c r="C88" s="246">
        <v>12.43</v>
      </c>
      <c r="D88" s="247" t="s">
        <v>212</v>
      </c>
      <c r="E88" s="247" t="s">
        <v>371</v>
      </c>
      <c r="F88" s="247" t="s">
        <v>369</v>
      </c>
      <c r="G88" s="247" t="s">
        <v>220</v>
      </c>
      <c r="H88" s="248">
        <f>C88*[1]Câmbio!$D$7</f>
        <v>34.9283</v>
      </c>
      <c r="I88" s="250" t="str">
        <f>HYPERLINK("http://www.jodanga.com/","http://www.jodanga.com")</f>
        <v>http://www.jodanga.com</v>
      </c>
      <c r="J88" s="106"/>
    </row>
    <row r="89" spans="1:10">
      <c r="A89" s="217"/>
      <c r="B89" s="245" t="s">
        <v>372</v>
      </c>
      <c r="C89" s="246">
        <v>11</v>
      </c>
      <c r="D89" s="247" t="s">
        <v>249</v>
      </c>
      <c r="E89" s="247" t="s">
        <v>250</v>
      </c>
      <c r="F89" s="247" t="s">
        <v>369</v>
      </c>
      <c r="G89" s="247" t="s">
        <v>230</v>
      </c>
      <c r="H89" s="248">
        <f>C89*[1]Câmbio!$D$7</f>
        <v>30.91</v>
      </c>
      <c r="I89" s="249"/>
      <c r="J89" s="106"/>
    </row>
    <row r="90" spans="1:10">
      <c r="A90" s="217"/>
      <c r="B90" s="245" t="s">
        <v>373</v>
      </c>
      <c r="C90" s="246">
        <v>20</v>
      </c>
      <c r="D90" s="247" t="s">
        <v>255</v>
      </c>
      <c r="E90" s="247" t="s">
        <v>203</v>
      </c>
      <c r="F90" s="247" t="s">
        <v>369</v>
      </c>
      <c r="G90" s="247" t="s">
        <v>236</v>
      </c>
      <c r="H90" s="248">
        <f>C90*[1]Câmbio!$D$7</f>
        <v>56.2</v>
      </c>
      <c r="I90" s="249"/>
      <c r="J90" s="106"/>
    </row>
    <row r="91" spans="1:10">
      <c r="A91" s="217"/>
      <c r="B91" s="245" t="s">
        <v>374</v>
      </c>
      <c r="C91" s="246">
        <v>6.99</v>
      </c>
      <c r="D91" s="247" t="s">
        <v>249</v>
      </c>
      <c r="E91" s="247" t="s">
        <v>375</v>
      </c>
      <c r="F91" s="247" t="s">
        <v>369</v>
      </c>
      <c r="G91" s="247" t="s">
        <v>376</v>
      </c>
      <c r="H91" s="248">
        <f>C91*[1]Câmbio!$D$7</f>
        <v>19.6419</v>
      </c>
      <c r="I91" s="250"/>
      <c r="J91" s="106"/>
    </row>
    <row r="92" spans="1:10">
      <c r="A92" s="217"/>
      <c r="B92" s="245" t="s">
        <v>377</v>
      </c>
      <c r="C92" s="246">
        <v>11.66</v>
      </c>
      <c r="D92" s="247" t="s">
        <v>249</v>
      </c>
      <c r="E92" s="247" t="s">
        <v>378</v>
      </c>
      <c r="F92" s="247" t="s">
        <v>369</v>
      </c>
      <c r="G92" s="247" t="s">
        <v>379</v>
      </c>
      <c r="H92" s="248">
        <f>C92*[1]Câmbio!$D$7</f>
        <v>32.764600000000002</v>
      </c>
      <c r="I92" s="249"/>
      <c r="J92" s="106"/>
    </row>
    <row r="93" spans="1:10">
      <c r="A93" s="217"/>
      <c r="B93" s="245" t="s">
        <v>380</v>
      </c>
      <c r="C93" s="246">
        <v>21.09</v>
      </c>
      <c r="D93" s="247" t="s">
        <v>255</v>
      </c>
      <c r="E93" s="247" t="s">
        <v>233</v>
      </c>
      <c r="F93" s="247" t="s">
        <v>369</v>
      </c>
      <c r="G93" s="247" t="s">
        <v>253</v>
      </c>
      <c r="H93" s="248">
        <f>C93*[1]Câmbio!$D$7</f>
        <v>59.262900000000002</v>
      </c>
      <c r="I93" s="249"/>
      <c r="J93" s="106"/>
    </row>
    <row r="94" spans="1:10">
      <c r="A94" s="217"/>
      <c r="B94" s="245" t="s">
        <v>381</v>
      </c>
      <c r="C94" s="248">
        <v>240</v>
      </c>
      <c r="D94" s="247" t="s">
        <v>249</v>
      </c>
      <c r="E94" s="247" t="s">
        <v>269</v>
      </c>
      <c r="F94" s="247" t="s">
        <v>382</v>
      </c>
      <c r="G94" s="247" t="s">
        <v>357</v>
      </c>
      <c r="H94" s="248">
        <f>C94</f>
        <v>240</v>
      </c>
      <c r="I94" s="249" t="s">
        <v>383</v>
      </c>
      <c r="J94" s="106"/>
    </row>
    <row r="95" spans="1:10">
      <c r="A95" s="217"/>
      <c r="B95" s="245" t="s">
        <v>384</v>
      </c>
      <c r="C95" s="248">
        <v>80</v>
      </c>
      <c r="D95" s="247" t="s">
        <v>245</v>
      </c>
      <c r="E95" s="247" t="s">
        <v>269</v>
      </c>
      <c r="F95" s="247" t="s">
        <v>382</v>
      </c>
      <c r="G95" s="247" t="s">
        <v>256</v>
      </c>
      <c r="H95" s="248">
        <f>C95</f>
        <v>80</v>
      </c>
      <c r="I95" s="249"/>
      <c r="J95" s="106"/>
    </row>
    <row r="96" spans="1:10">
      <c r="A96" s="217"/>
      <c r="B96" s="245" t="s">
        <v>385</v>
      </c>
      <c r="C96" s="248">
        <v>45</v>
      </c>
      <c r="D96" s="247" t="s">
        <v>216</v>
      </c>
      <c r="E96" s="247" t="s">
        <v>269</v>
      </c>
      <c r="F96" s="247" t="s">
        <v>386</v>
      </c>
      <c r="G96" s="247" t="s">
        <v>324</v>
      </c>
      <c r="H96" s="248">
        <f>C96</f>
        <v>45</v>
      </c>
      <c r="I96" s="249"/>
      <c r="J96" s="106"/>
    </row>
    <row r="97" spans="1:10">
      <c r="A97" s="217"/>
      <c r="B97" s="245" t="s">
        <v>387</v>
      </c>
      <c r="C97" s="248">
        <v>40</v>
      </c>
      <c r="D97" s="247" t="s">
        <v>216</v>
      </c>
      <c r="E97" s="247" t="s">
        <v>269</v>
      </c>
      <c r="F97" s="247" t="s">
        <v>386</v>
      </c>
      <c r="G97" s="247" t="s">
        <v>230</v>
      </c>
      <c r="H97" s="248">
        <f>C97</f>
        <v>40</v>
      </c>
      <c r="I97" s="249"/>
      <c r="J97" s="106"/>
    </row>
    <row r="98" spans="1:10" ht="15.75" customHeight="1">
      <c r="A98" s="217"/>
      <c r="B98" s="252" t="s">
        <v>388</v>
      </c>
      <c r="C98" s="253">
        <v>50</v>
      </c>
      <c r="D98" s="254" t="s">
        <v>216</v>
      </c>
      <c r="E98" s="254" t="s">
        <v>269</v>
      </c>
      <c r="F98" s="254" t="s">
        <v>386</v>
      </c>
      <c r="G98" s="254" t="s">
        <v>230</v>
      </c>
      <c r="H98" s="253">
        <f>C98</f>
        <v>50</v>
      </c>
      <c r="I98" s="255"/>
      <c r="J98" s="106"/>
    </row>
    <row r="99" spans="1:10">
      <c r="A99" s="217"/>
      <c r="B99" s="217"/>
      <c r="C99" s="217"/>
      <c r="D99" s="217"/>
      <c r="E99" s="217"/>
      <c r="F99" s="217"/>
      <c r="G99" s="217"/>
      <c r="H99" s="217"/>
      <c r="I99" s="217"/>
    </row>
    <row r="100" spans="1:10">
      <c r="A100" s="217"/>
      <c r="B100" s="217"/>
      <c r="C100" s="217"/>
      <c r="D100" s="217"/>
      <c r="E100" s="217"/>
      <c r="F100" s="217"/>
      <c r="G100" s="217"/>
      <c r="H100" s="217"/>
      <c r="I100" s="217"/>
    </row>
    <row r="101" spans="1:10">
      <c r="A101" s="217"/>
      <c r="B101" s="217"/>
      <c r="C101" s="217"/>
      <c r="D101" s="217"/>
      <c r="E101" s="217"/>
      <c r="F101" s="217"/>
      <c r="G101" s="217"/>
      <c r="H101" s="217"/>
      <c r="I101" s="217"/>
    </row>
    <row r="102" spans="1:10">
      <c r="A102" s="217"/>
      <c r="B102" s="217"/>
      <c r="C102" s="217"/>
      <c r="D102" s="217"/>
      <c r="E102" s="217"/>
      <c r="F102" s="217"/>
      <c r="G102" s="217"/>
      <c r="H102" s="217"/>
      <c r="I102" s="217"/>
    </row>
    <row r="103" spans="1:10">
      <c r="A103" s="217"/>
      <c r="B103" s="217"/>
      <c r="C103" s="217"/>
      <c r="D103" s="217"/>
      <c r="E103" s="217"/>
      <c r="F103" s="217"/>
      <c r="G103" s="217"/>
      <c r="H103" s="217"/>
      <c r="I103" s="217"/>
    </row>
    <row r="104" spans="1:10">
      <c r="A104" s="217"/>
      <c r="B104" s="217"/>
      <c r="C104" s="217"/>
      <c r="D104" s="217"/>
      <c r="E104" s="217"/>
      <c r="F104" s="217"/>
      <c r="G104" s="217"/>
      <c r="H104" s="217"/>
      <c r="I104" s="217"/>
    </row>
    <row r="105" spans="1:10">
      <c r="A105" s="217"/>
      <c r="B105" s="217"/>
      <c r="C105" s="217"/>
      <c r="D105" s="217"/>
      <c r="E105" s="217"/>
      <c r="F105" s="217"/>
      <c r="G105" s="217"/>
      <c r="H105" s="217"/>
      <c r="I105" s="217"/>
    </row>
    <row r="106" spans="1:10">
      <c r="A106" s="217"/>
      <c r="B106" s="217"/>
      <c r="C106" s="217"/>
      <c r="D106" s="217"/>
      <c r="E106" s="217"/>
      <c r="F106" s="217"/>
      <c r="G106" s="217"/>
      <c r="H106" s="217"/>
      <c r="I106" s="217"/>
    </row>
    <row r="107" spans="1:10">
      <c r="A107" s="217"/>
      <c r="B107" s="217"/>
      <c r="C107" s="217"/>
      <c r="D107" s="217"/>
      <c r="E107" s="217"/>
      <c r="F107" s="217"/>
      <c r="G107" s="217"/>
      <c r="H107" s="217"/>
      <c r="I107" s="217"/>
    </row>
    <row r="108" spans="1:10">
      <c r="A108" s="217"/>
      <c r="B108" s="217"/>
      <c r="C108" s="217"/>
      <c r="D108" s="217"/>
      <c r="E108" s="217"/>
      <c r="F108" s="217"/>
      <c r="G108" s="217"/>
      <c r="H108" s="217"/>
      <c r="I108" s="217"/>
    </row>
    <row r="109" spans="1:10">
      <c r="A109" s="217"/>
      <c r="B109" s="217"/>
      <c r="C109" s="217"/>
      <c r="D109" s="217"/>
      <c r="E109" s="217"/>
      <c r="F109" s="217"/>
      <c r="G109" s="217"/>
      <c r="H109" s="217"/>
      <c r="I109" s="217"/>
    </row>
    <row r="110" spans="1:10">
      <c r="A110" s="217"/>
      <c r="B110" s="217"/>
      <c r="C110" s="217"/>
      <c r="D110" s="217"/>
      <c r="E110" s="217"/>
      <c r="F110" s="217"/>
      <c r="G110" s="217"/>
      <c r="H110" s="217"/>
      <c r="I110" s="217"/>
    </row>
    <row r="111" spans="1:10">
      <c r="A111" s="217"/>
      <c r="B111" s="217"/>
      <c r="C111" s="217"/>
      <c r="D111" s="217"/>
      <c r="E111" s="217"/>
      <c r="F111" s="217"/>
      <c r="G111" s="217"/>
      <c r="H111" s="217"/>
      <c r="I111" s="217"/>
    </row>
    <row r="112" spans="1:10">
      <c r="A112" s="217"/>
      <c r="B112" s="217"/>
      <c r="C112" s="217"/>
      <c r="D112" s="217"/>
      <c r="E112" s="217"/>
      <c r="F112" s="217"/>
      <c r="G112" s="217"/>
      <c r="H112" s="217"/>
      <c r="I112" s="217"/>
    </row>
    <row r="113" spans="1:9">
      <c r="A113" s="217"/>
      <c r="B113" s="217"/>
      <c r="C113" s="217"/>
      <c r="D113" s="217"/>
      <c r="E113" s="217"/>
      <c r="F113" s="217"/>
      <c r="G113" s="217"/>
      <c r="H113" s="217"/>
      <c r="I113" s="217"/>
    </row>
    <row r="114" spans="1:9">
      <c r="A114" s="217"/>
      <c r="B114" s="217"/>
      <c r="C114" s="217"/>
      <c r="D114" s="217"/>
      <c r="E114" s="217"/>
      <c r="F114" s="217"/>
      <c r="G114" s="217"/>
      <c r="H114" s="217"/>
      <c r="I114" s="217"/>
    </row>
    <row r="115" spans="1:9">
      <c r="A115" s="217"/>
      <c r="B115" s="217"/>
      <c r="C115" s="217"/>
      <c r="D115" s="217"/>
      <c r="E115" s="217"/>
      <c r="F115" s="217"/>
      <c r="G115" s="217"/>
      <c r="H115" s="217"/>
      <c r="I115" s="217"/>
    </row>
    <row r="116" spans="1:9">
      <c r="A116" s="217"/>
      <c r="B116" s="217"/>
      <c r="C116" s="217"/>
      <c r="D116" s="217"/>
      <c r="E116" s="217"/>
      <c r="F116" s="217"/>
      <c r="G116" s="217"/>
      <c r="H116" s="217"/>
      <c r="I116" s="217"/>
    </row>
    <row r="117" spans="1:9">
      <c r="A117" s="217"/>
      <c r="B117" s="217"/>
      <c r="C117" s="217"/>
      <c r="D117" s="217"/>
      <c r="E117" s="217"/>
      <c r="F117" s="217"/>
      <c r="G117" s="217"/>
      <c r="H117" s="217"/>
      <c r="I117" s="217"/>
    </row>
    <row r="118" spans="1:9">
      <c r="A118" s="217"/>
      <c r="B118" s="217"/>
      <c r="C118" s="217"/>
      <c r="D118" s="217"/>
      <c r="E118" s="217"/>
      <c r="F118" s="217"/>
      <c r="G118" s="217"/>
      <c r="H118" s="217"/>
      <c r="I118" s="217"/>
    </row>
    <row r="119" spans="1:9">
      <c r="A119" s="217"/>
      <c r="B119" s="217"/>
      <c r="C119" s="217"/>
      <c r="D119" s="217"/>
      <c r="E119" s="217"/>
      <c r="F119" s="217"/>
      <c r="G119" s="217"/>
      <c r="H119" s="217"/>
      <c r="I119" s="217"/>
    </row>
    <row r="120" spans="1:9">
      <c r="A120" s="217"/>
      <c r="B120" s="217"/>
      <c r="C120" s="217"/>
      <c r="D120" s="217"/>
      <c r="E120" s="217"/>
      <c r="F120" s="217"/>
      <c r="G120" s="217"/>
      <c r="H120" s="217"/>
      <c r="I120" s="217"/>
    </row>
    <row r="121" spans="1:9">
      <c r="A121" s="217"/>
      <c r="B121" s="217"/>
      <c r="C121" s="217"/>
      <c r="D121" s="217"/>
      <c r="E121" s="217"/>
      <c r="F121" s="217"/>
      <c r="G121" s="217"/>
      <c r="H121" s="217"/>
      <c r="I121" s="217"/>
    </row>
    <row r="122" spans="1:9">
      <c r="A122" s="217"/>
      <c r="B122" s="217"/>
      <c r="C122" s="217"/>
      <c r="D122" s="217"/>
      <c r="E122" s="217"/>
      <c r="F122" s="217"/>
      <c r="G122" s="217"/>
      <c r="H122" s="217"/>
      <c r="I122" s="217"/>
    </row>
    <row r="123" spans="1:9">
      <c r="A123" s="217"/>
      <c r="B123" s="217"/>
      <c r="C123" s="217"/>
      <c r="D123" s="217"/>
      <c r="E123" s="217"/>
      <c r="F123" s="217"/>
      <c r="G123" s="217"/>
      <c r="H123" s="217"/>
      <c r="I123" s="217"/>
    </row>
    <row r="124" spans="1:9">
      <c r="A124" s="217"/>
      <c r="B124" s="217"/>
      <c r="C124" s="217"/>
      <c r="D124" s="217"/>
      <c r="E124" s="217"/>
      <c r="F124" s="217"/>
      <c r="G124" s="217"/>
      <c r="H124" s="217"/>
      <c r="I124" s="217"/>
    </row>
    <row r="125" spans="1:9">
      <c r="A125" s="217"/>
      <c r="B125" s="217"/>
      <c r="C125" s="217"/>
      <c r="D125" s="217"/>
      <c r="E125" s="217"/>
      <c r="F125" s="217"/>
      <c r="G125" s="217"/>
      <c r="H125" s="217"/>
      <c r="I125" s="217"/>
    </row>
    <row r="126" spans="1:9">
      <c r="A126" s="217"/>
      <c r="B126" s="217"/>
      <c r="C126" s="217"/>
      <c r="D126" s="217"/>
      <c r="E126" s="217"/>
      <c r="F126" s="217"/>
      <c r="G126" s="217"/>
      <c r="H126" s="217"/>
      <c r="I126" s="217"/>
    </row>
    <row r="127" spans="1:9">
      <c r="A127" s="217"/>
      <c r="B127" s="217"/>
      <c r="C127" s="217"/>
      <c r="D127" s="217"/>
      <c r="E127" s="217"/>
      <c r="F127" s="217"/>
      <c r="G127" s="217"/>
      <c r="H127" s="217"/>
      <c r="I127" s="217"/>
    </row>
    <row r="128" spans="1:9">
      <c r="A128" s="217"/>
      <c r="B128" s="217"/>
      <c r="C128" s="217"/>
      <c r="D128" s="217"/>
      <c r="E128" s="217"/>
      <c r="F128" s="217"/>
      <c r="G128" s="217"/>
      <c r="H128" s="217"/>
      <c r="I128" s="217"/>
    </row>
    <row r="129" spans="1:9">
      <c r="A129" s="217"/>
      <c r="B129" s="217"/>
      <c r="C129" s="217"/>
      <c r="D129" s="217"/>
      <c r="E129" s="217"/>
      <c r="F129" s="217"/>
      <c r="G129" s="217"/>
      <c r="H129" s="217"/>
      <c r="I129" s="217"/>
    </row>
    <row r="130" spans="1:9">
      <c r="A130" s="217"/>
      <c r="B130" s="217"/>
      <c r="C130" s="217"/>
      <c r="D130" s="217"/>
      <c r="E130" s="217"/>
      <c r="F130" s="217"/>
      <c r="G130" s="217"/>
      <c r="H130" s="217"/>
      <c r="I130" s="217"/>
    </row>
    <row r="131" spans="1:9">
      <c r="A131" s="217"/>
      <c r="B131" s="217"/>
      <c r="C131" s="217"/>
      <c r="D131" s="217"/>
      <c r="E131" s="217"/>
      <c r="F131" s="217"/>
      <c r="G131" s="217"/>
      <c r="H131" s="217"/>
      <c r="I131" s="217"/>
    </row>
    <row r="132" spans="1:9">
      <c r="A132" s="217"/>
      <c r="B132" s="217"/>
      <c r="C132" s="217"/>
      <c r="D132" s="217"/>
      <c r="E132" s="217"/>
      <c r="F132" s="217"/>
      <c r="G132" s="217"/>
      <c r="H132" s="217"/>
      <c r="I132" s="217"/>
    </row>
    <row r="133" spans="1:9">
      <c r="A133" s="217"/>
      <c r="B133" s="217"/>
      <c r="C133" s="217"/>
      <c r="D133" s="217"/>
      <c r="E133" s="217"/>
      <c r="F133" s="217"/>
      <c r="G133" s="217"/>
      <c r="H133" s="217"/>
      <c r="I133" s="217"/>
    </row>
    <row r="134" spans="1:9">
      <c r="A134" s="217"/>
      <c r="B134" s="217"/>
      <c r="C134" s="217"/>
      <c r="D134" s="217"/>
      <c r="E134" s="217"/>
      <c r="F134" s="217"/>
      <c r="G134" s="217"/>
      <c r="H134" s="217"/>
      <c r="I134" s="217"/>
    </row>
    <row r="135" spans="1:9">
      <c r="A135" s="217"/>
      <c r="B135" s="217"/>
      <c r="C135" s="217"/>
      <c r="D135" s="217"/>
      <c r="E135" s="217"/>
      <c r="F135" s="217"/>
      <c r="G135" s="217"/>
      <c r="H135" s="217"/>
      <c r="I135" s="217"/>
    </row>
    <row r="136" spans="1:9">
      <c r="A136" s="217"/>
      <c r="B136" s="217"/>
      <c r="C136" s="217"/>
      <c r="D136" s="217"/>
      <c r="E136" s="217"/>
      <c r="F136" s="217"/>
      <c r="G136" s="217"/>
      <c r="H136" s="217"/>
      <c r="I136" s="217"/>
    </row>
    <row r="137" spans="1:9">
      <c r="A137" s="217"/>
      <c r="B137" s="217"/>
      <c r="C137" s="217"/>
      <c r="D137" s="217"/>
      <c r="E137" s="217"/>
      <c r="F137" s="217"/>
      <c r="G137" s="217"/>
      <c r="H137" s="217"/>
      <c r="I137" s="217"/>
    </row>
    <row r="138" spans="1:9">
      <c r="A138" s="217"/>
      <c r="B138" s="217"/>
      <c r="C138" s="217"/>
      <c r="D138" s="217"/>
      <c r="E138" s="217"/>
      <c r="F138" s="217"/>
      <c r="G138" s="217"/>
      <c r="H138" s="217"/>
      <c r="I138" s="217"/>
    </row>
    <row r="139" spans="1:9">
      <c r="A139" s="217"/>
      <c r="B139" s="217"/>
      <c r="C139" s="217"/>
      <c r="D139" s="217"/>
      <c r="E139" s="217"/>
      <c r="F139" s="217"/>
      <c r="G139" s="217"/>
      <c r="H139" s="217"/>
      <c r="I139" s="217"/>
    </row>
    <row r="140" spans="1:9">
      <c r="A140" s="217"/>
      <c r="B140" s="217"/>
      <c r="C140" s="217"/>
      <c r="D140" s="217"/>
      <c r="E140" s="217"/>
      <c r="F140" s="217"/>
      <c r="G140" s="217"/>
      <c r="H140" s="217"/>
      <c r="I140" s="217"/>
    </row>
    <row r="141" spans="1:9">
      <c r="A141" s="217"/>
      <c r="B141" s="217"/>
      <c r="C141" s="217"/>
      <c r="D141" s="217"/>
      <c r="E141" s="217"/>
      <c r="F141" s="217"/>
      <c r="G141" s="217"/>
      <c r="H141" s="217"/>
      <c r="I141" s="217"/>
    </row>
    <row r="142" spans="1:9">
      <c r="A142" s="217"/>
      <c r="B142" s="217"/>
      <c r="C142" s="217"/>
      <c r="D142" s="217"/>
      <c r="E142" s="217"/>
      <c r="F142" s="217"/>
      <c r="G142" s="217"/>
      <c r="H142" s="217"/>
      <c r="I142" s="217"/>
    </row>
    <row r="143" spans="1:9">
      <c r="A143" s="217"/>
      <c r="B143" s="217"/>
      <c r="C143" s="217"/>
      <c r="D143" s="217"/>
      <c r="E143" s="217"/>
      <c r="F143" s="217"/>
      <c r="G143" s="217"/>
      <c r="H143" s="217"/>
      <c r="I143" s="217"/>
    </row>
    <row r="144" spans="1:9">
      <c r="A144" s="217"/>
      <c r="B144" s="217"/>
      <c r="C144" s="217"/>
      <c r="D144" s="217"/>
      <c r="E144" s="217"/>
      <c r="F144" s="217"/>
      <c r="G144" s="217"/>
      <c r="H144" s="217"/>
      <c r="I144" s="217"/>
    </row>
    <row r="145" spans="1:9">
      <c r="A145" s="217"/>
      <c r="B145" s="217"/>
      <c r="C145" s="217"/>
      <c r="D145" s="217"/>
      <c r="E145" s="217"/>
      <c r="F145" s="217"/>
      <c r="G145" s="217"/>
      <c r="H145" s="217"/>
      <c r="I145" s="217"/>
    </row>
    <row r="146" spans="1:9">
      <c r="A146" s="217"/>
      <c r="B146" s="217"/>
      <c r="C146" s="217"/>
      <c r="D146" s="217"/>
      <c r="E146" s="217"/>
      <c r="F146" s="217"/>
      <c r="G146" s="217"/>
      <c r="H146" s="217"/>
      <c r="I146" s="217"/>
    </row>
    <row r="147" spans="1:9">
      <c r="A147" s="217"/>
      <c r="B147" s="217"/>
      <c r="C147" s="217"/>
      <c r="D147" s="217"/>
      <c r="E147" s="217"/>
      <c r="F147" s="217"/>
      <c r="G147" s="217"/>
      <c r="H147" s="217"/>
      <c r="I147" s="217"/>
    </row>
    <row r="148" spans="1:9">
      <c r="A148" s="217"/>
      <c r="B148" s="217"/>
      <c r="C148" s="217"/>
      <c r="D148" s="217"/>
      <c r="E148" s="217"/>
      <c r="F148" s="217"/>
      <c r="G148" s="217"/>
      <c r="H148" s="217"/>
      <c r="I148" s="217"/>
    </row>
    <row r="149" spans="1:9">
      <c r="A149" s="217"/>
      <c r="B149" s="217"/>
      <c r="C149" s="217"/>
      <c r="D149" s="217"/>
      <c r="E149" s="217"/>
      <c r="F149" s="217"/>
      <c r="G149" s="217"/>
      <c r="H149" s="217"/>
      <c r="I149" s="217"/>
    </row>
    <row r="150" spans="1:9">
      <c r="A150" s="217"/>
      <c r="B150" s="217"/>
      <c r="C150" s="217"/>
      <c r="D150" s="217"/>
      <c r="E150" s="217"/>
      <c r="F150" s="217"/>
      <c r="G150" s="217"/>
      <c r="H150" s="217"/>
      <c r="I150" s="217"/>
    </row>
    <row r="151" spans="1:9">
      <c r="A151" s="217"/>
      <c r="B151" s="217"/>
      <c r="C151" s="217"/>
      <c r="D151" s="217"/>
      <c r="E151" s="217"/>
      <c r="F151" s="217"/>
      <c r="G151" s="217"/>
      <c r="H151" s="217"/>
      <c r="I151" s="217"/>
    </row>
    <row r="152" spans="1:9">
      <c r="A152" s="217"/>
      <c r="B152" s="217"/>
      <c r="C152" s="217"/>
      <c r="D152" s="217"/>
      <c r="E152" s="217"/>
      <c r="F152" s="217"/>
      <c r="G152" s="217"/>
      <c r="H152" s="217"/>
      <c r="I152" s="217"/>
    </row>
    <row r="153" spans="1:9">
      <c r="A153" s="217"/>
      <c r="B153" s="217"/>
      <c r="C153" s="217"/>
      <c r="D153" s="217"/>
      <c r="E153" s="217"/>
      <c r="F153" s="217"/>
      <c r="G153" s="217"/>
      <c r="H153" s="217"/>
      <c r="I153" s="217"/>
    </row>
    <row r="154" spans="1:9">
      <c r="A154" s="217"/>
      <c r="B154" s="217"/>
      <c r="C154" s="217"/>
      <c r="D154" s="217"/>
      <c r="E154" s="217"/>
      <c r="F154" s="217"/>
      <c r="G154" s="217"/>
      <c r="H154" s="217"/>
      <c r="I154" s="217"/>
    </row>
    <row r="155" spans="1:9">
      <c r="A155" s="217"/>
      <c r="B155" s="217"/>
      <c r="C155" s="217"/>
      <c r="D155" s="217"/>
      <c r="E155" s="217"/>
      <c r="F155" s="217"/>
      <c r="G155" s="217"/>
      <c r="H155" s="217"/>
      <c r="I155" s="217"/>
    </row>
    <row r="156" spans="1:9">
      <c r="A156" s="217"/>
      <c r="B156" s="217"/>
      <c r="C156" s="217"/>
      <c r="D156" s="217"/>
      <c r="E156" s="217"/>
      <c r="F156" s="217"/>
      <c r="G156" s="217"/>
      <c r="H156" s="217"/>
      <c r="I156" s="217"/>
    </row>
    <row r="157" spans="1:9">
      <c r="A157" s="217"/>
      <c r="B157" s="217"/>
      <c r="C157" s="217"/>
      <c r="D157" s="217"/>
      <c r="E157" s="217"/>
      <c r="F157" s="217"/>
      <c r="G157" s="217"/>
      <c r="H157" s="217"/>
      <c r="I157" s="217"/>
    </row>
    <row r="158" spans="1:9">
      <c r="A158" s="217"/>
      <c r="B158" s="217"/>
      <c r="C158" s="217"/>
      <c r="D158" s="217"/>
      <c r="E158" s="217"/>
      <c r="F158" s="217"/>
      <c r="G158" s="217"/>
      <c r="H158" s="217"/>
      <c r="I158" s="217"/>
    </row>
    <row r="159" spans="1:9">
      <c r="A159" s="217"/>
      <c r="B159" s="217"/>
      <c r="C159" s="217"/>
      <c r="D159" s="217"/>
      <c r="E159" s="217"/>
      <c r="F159" s="217"/>
      <c r="G159" s="217"/>
      <c r="H159" s="217"/>
      <c r="I159" s="217"/>
    </row>
    <row r="160" spans="1:9">
      <c r="A160" s="217"/>
      <c r="B160" s="217"/>
      <c r="C160" s="217"/>
      <c r="D160" s="217"/>
      <c r="E160" s="217"/>
      <c r="F160" s="217"/>
      <c r="G160" s="217"/>
      <c r="H160" s="217"/>
      <c r="I160" s="217"/>
    </row>
    <row r="161" spans="1:9">
      <c r="A161" s="217"/>
      <c r="B161" s="217"/>
      <c r="C161" s="217"/>
      <c r="D161" s="217"/>
      <c r="E161" s="217"/>
      <c r="F161" s="217"/>
      <c r="G161" s="217"/>
      <c r="H161" s="217"/>
      <c r="I161" s="217"/>
    </row>
    <row r="162" spans="1:9">
      <c r="A162" s="217"/>
      <c r="B162" s="217"/>
      <c r="C162" s="217"/>
      <c r="D162" s="217"/>
      <c r="E162" s="217"/>
      <c r="F162" s="217"/>
      <c r="G162" s="217"/>
      <c r="H162" s="217"/>
      <c r="I162" s="217"/>
    </row>
    <row r="163" spans="1:9">
      <c r="A163" s="217"/>
      <c r="B163" s="217"/>
      <c r="C163" s="217"/>
      <c r="D163" s="217"/>
      <c r="E163" s="217"/>
      <c r="F163" s="217"/>
      <c r="G163" s="217"/>
      <c r="H163" s="217"/>
      <c r="I163" s="217"/>
    </row>
    <row r="164" spans="1:9">
      <c r="A164" s="217"/>
      <c r="B164" s="217"/>
      <c r="C164" s="217"/>
      <c r="D164" s="217"/>
      <c r="E164" s="217"/>
      <c r="F164" s="217"/>
      <c r="G164" s="217"/>
      <c r="H164" s="217"/>
      <c r="I164" s="217"/>
    </row>
    <row r="165" spans="1:9">
      <c r="A165" s="217"/>
      <c r="B165" s="217"/>
      <c r="C165" s="217"/>
      <c r="D165" s="217"/>
      <c r="E165" s="217"/>
      <c r="F165" s="217"/>
      <c r="G165" s="217"/>
      <c r="H165" s="217"/>
      <c r="I165" s="217"/>
    </row>
    <row r="166" spans="1:9">
      <c r="A166" s="217"/>
      <c r="B166" s="217"/>
      <c r="C166" s="217"/>
      <c r="D166" s="217"/>
      <c r="E166" s="217"/>
      <c r="F166" s="217"/>
      <c r="G166" s="217"/>
      <c r="H166" s="217"/>
      <c r="I166" s="217"/>
    </row>
    <row r="167" spans="1:9">
      <c r="A167" s="217"/>
      <c r="B167" s="217"/>
      <c r="C167" s="217"/>
      <c r="D167" s="217"/>
      <c r="E167" s="217"/>
      <c r="F167" s="217"/>
      <c r="G167" s="217"/>
      <c r="H167" s="217"/>
      <c r="I167" s="217"/>
    </row>
    <row r="168" spans="1:9">
      <c r="A168" s="217"/>
      <c r="B168" s="217"/>
      <c r="C168" s="217"/>
      <c r="D168" s="217"/>
      <c r="E168" s="217"/>
      <c r="F168" s="217"/>
      <c r="G168" s="217"/>
      <c r="H168" s="217"/>
      <c r="I168" s="217"/>
    </row>
    <row r="169" spans="1:9">
      <c r="A169" s="217"/>
      <c r="B169" s="217"/>
      <c r="C169" s="217"/>
      <c r="D169" s="217"/>
      <c r="E169" s="217"/>
      <c r="F169" s="217"/>
      <c r="G169" s="217"/>
      <c r="H169" s="217"/>
      <c r="I169" s="217"/>
    </row>
    <row r="170" spans="1:9">
      <c r="A170" s="217"/>
      <c r="B170" s="217"/>
      <c r="C170" s="217"/>
      <c r="D170" s="217"/>
      <c r="E170" s="217"/>
      <c r="F170" s="217"/>
      <c r="G170" s="217"/>
      <c r="H170" s="217"/>
      <c r="I170" s="217"/>
    </row>
    <row r="171" spans="1:9">
      <c r="A171" s="217"/>
      <c r="B171" s="217"/>
      <c r="C171" s="217"/>
      <c r="D171" s="217"/>
      <c r="E171" s="217"/>
      <c r="F171" s="217"/>
      <c r="G171" s="217"/>
      <c r="H171" s="217"/>
      <c r="I171" s="217"/>
    </row>
    <row r="172" spans="1:9">
      <c r="A172" s="217"/>
      <c r="B172" s="217"/>
      <c r="C172" s="217"/>
      <c r="D172" s="217"/>
      <c r="E172" s="217"/>
      <c r="F172" s="217"/>
      <c r="G172" s="217"/>
      <c r="H172" s="217"/>
      <c r="I172" s="217"/>
    </row>
    <row r="173" spans="1:9">
      <c r="A173" s="217"/>
      <c r="B173" s="217"/>
      <c r="C173" s="217"/>
      <c r="D173" s="217"/>
      <c r="E173" s="217"/>
      <c r="F173" s="217"/>
      <c r="G173" s="217"/>
      <c r="H173" s="217"/>
      <c r="I173" s="217"/>
    </row>
    <row r="174" spans="1:9">
      <c r="A174" s="217"/>
      <c r="B174" s="217"/>
      <c r="C174" s="217"/>
      <c r="D174" s="217"/>
      <c r="E174" s="217"/>
      <c r="F174" s="217"/>
      <c r="G174" s="217"/>
      <c r="H174" s="217"/>
      <c r="I174" s="217"/>
    </row>
    <row r="175" spans="1:9">
      <c r="A175" s="217"/>
      <c r="B175" s="217"/>
      <c r="C175" s="217"/>
      <c r="D175" s="217"/>
      <c r="E175" s="217"/>
      <c r="F175" s="217"/>
      <c r="G175" s="217"/>
      <c r="H175" s="217"/>
      <c r="I175" s="217"/>
    </row>
    <row r="176" spans="1:9">
      <c r="A176" s="217"/>
      <c r="B176" s="217"/>
      <c r="C176" s="217"/>
      <c r="D176" s="217"/>
      <c r="E176" s="217"/>
      <c r="F176" s="217"/>
      <c r="G176" s="217"/>
      <c r="H176" s="217"/>
      <c r="I176" s="217"/>
    </row>
    <row r="177" spans="1:9">
      <c r="A177" s="217"/>
      <c r="B177" s="217"/>
      <c r="C177" s="217"/>
      <c r="D177" s="217"/>
      <c r="E177" s="217"/>
      <c r="F177" s="217"/>
      <c r="G177" s="217"/>
      <c r="H177" s="217"/>
      <c r="I177" s="217"/>
    </row>
    <row r="178" spans="1:9">
      <c r="A178" s="217"/>
      <c r="B178" s="217"/>
      <c r="C178" s="217"/>
      <c r="D178" s="217"/>
      <c r="E178" s="217"/>
      <c r="F178" s="217"/>
      <c r="G178" s="217"/>
      <c r="H178" s="217"/>
      <c r="I178" s="217"/>
    </row>
    <row r="179" spans="1:9">
      <c r="A179" s="217"/>
      <c r="B179" s="217"/>
      <c r="C179" s="217"/>
      <c r="D179" s="217"/>
      <c r="E179" s="217"/>
      <c r="F179" s="217"/>
      <c r="G179" s="217"/>
      <c r="H179" s="217"/>
      <c r="I179" s="217"/>
    </row>
    <row r="180" spans="1:9">
      <c r="A180" s="217"/>
      <c r="B180" s="217"/>
      <c r="C180" s="217"/>
      <c r="D180" s="217"/>
      <c r="E180" s="217"/>
      <c r="F180" s="217"/>
      <c r="G180" s="217"/>
      <c r="H180" s="217"/>
      <c r="I180" s="217"/>
    </row>
    <row r="181" spans="1:9">
      <c r="A181" s="217"/>
      <c r="B181" s="217"/>
      <c r="C181" s="217"/>
      <c r="D181" s="217"/>
      <c r="E181" s="217"/>
      <c r="F181" s="217"/>
      <c r="G181" s="217"/>
      <c r="H181" s="217"/>
      <c r="I181" s="217"/>
    </row>
    <row r="182" spans="1:9">
      <c r="A182" s="217"/>
      <c r="B182" s="217"/>
      <c r="C182" s="217"/>
      <c r="D182" s="217"/>
      <c r="E182" s="217"/>
      <c r="F182" s="217"/>
      <c r="G182" s="217"/>
      <c r="H182" s="217"/>
      <c r="I182" s="217"/>
    </row>
    <row r="183" spans="1:9">
      <c r="A183" s="217"/>
      <c r="B183" s="217"/>
      <c r="C183" s="217"/>
      <c r="D183" s="217"/>
      <c r="E183" s="217"/>
      <c r="F183" s="217"/>
      <c r="G183" s="217"/>
      <c r="H183" s="217"/>
      <c r="I183" s="217"/>
    </row>
    <row r="184" spans="1:9">
      <c r="A184" s="217"/>
      <c r="B184" s="217"/>
      <c r="C184" s="217"/>
      <c r="D184" s="217"/>
      <c r="E184" s="217"/>
      <c r="F184" s="217"/>
      <c r="G184" s="217"/>
      <c r="H184" s="217"/>
      <c r="I184" s="217"/>
    </row>
    <row r="185" spans="1:9">
      <c r="A185" s="217"/>
      <c r="B185" s="217"/>
      <c r="C185" s="217"/>
      <c r="D185" s="217"/>
      <c r="E185" s="217"/>
      <c r="F185" s="217"/>
      <c r="G185" s="217"/>
      <c r="H185" s="217"/>
      <c r="I185" s="217"/>
    </row>
    <row r="186" spans="1:9">
      <c r="A186" s="217"/>
      <c r="B186" s="217"/>
      <c r="C186" s="217"/>
      <c r="D186" s="217"/>
      <c r="E186" s="217"/>
      <c r="F186" s="217"/>
      <c r="G186" s="217"/>
      <c r="H186" s="217"/>
      <c r="I186" s="217"/>
    </row>
    <row r="187" spans="1:9">
      <c r="A187" s="217"/>
      <c r="B187" s="217"/>
      <c r="C187" s="217"/>
      <c r="D187" s="217"/>
      <c r="E187" s="217"/>
      <c r="F187" s="217"/>
      <c r="G187" s="217"/>
      <c r="H187" s="217"/>
      <c r="I187" s="217"/>
    </row>
    <row r="188" spans="1:9">
      <c r="A188" s="217"/>
      <c r="B188" s="217"/>
      <c r="C188" s="217"/>
      <c r="D188" s="217"/>
      <c r="E188" s="217"/>
      <c r="F188" s="217"/>
      <c r="G188" s="217"/>
      <c r="H188" s="217"/>
      <c r="I188" s="217"/>
    </row>
    <row r="189" spans="1:9">
      <c r="A189" s="217"/>
      <c r="B189" s="217"/>
      <c r="C189" s="217"/>
      <c r="D189" s="217"/>
      <c r="E189" s="217"/>
      <c r="F189" s="217"/>
      <c r="G189" s="217"/>
      <c r="H189" s="217"/>
      <c r="I189" s="217"/>
    </row>
    <row r="190" spans="1:9">
      <c r="A190" s="217"/>
      <c r="B190" s="217"/>
      <c r="C190" s="217"/>
      <c r="D190" s="217"/>
      <c r="E190" s="217"/>
      <c r="F190" s="217"/>
      <c r="G190" s="217"/>
      <c r="H190" s="217"/>
      <c r="I190" s="217"/>
    </row>
    <row r="191" spans="1:9">
      <c r="A191" s="217"/>
      <c r="B191" s="217"/>
      <c r="C191" s="217"/>
      <c r="D191" s="217"/>
      <c r="E191" s="217"/>
      <c r="F191" s="217"/>
      <c r="G191" s="217"/>
      <c r="H191" s="217"/>
      <c r="I191" s="217"/>
    </row>
    <row r="192" spans="1:9">
      <c r="A192" s="217"/>
      <c r="B192" s="217"/>
      <c r="C192" s="217"/>
      <c r="D192" s="217"/>
      <c r="E192" s="217"/>
      <c r="F192" s="217"/>
      <c r="G192" s="217"/>
      <c r="H192" s="217"/>
      <c r="I192" s="217"/>
    </row>
    <row r="193" spans="1:9">
      <c r="A193" s="217"/>
      <c r="B193" s="217"/>
      <c r="C193" s="217"/>
      <c r="D193" s="217"/>
      <c r="E193" s="217"/>
      <c r="F193" s="217"/>
      <c r="G193" s="217"/>
      <c r="H193" s="217"/>
      <c r="I193" s="217"/>
    </row>
    <row r="194" spans="1:9">
      <c r="A194" s="217"/>
      <c r="B194" s="217"/>
      <c r="C194" s="217"/>
      <c r="D194" s="217"/>
      <c r="E194" s="217"/>
      <c r="F194" s="217"/>
      <c r="G194" s="217"/>
      <c r="H194" s="217"/>
      <c r="I194" s="217"/>
    </row>
    <row r="195" spans="1:9">
      <c r="A195" s="217"/>
      <c r="B195" s="217"/>
      <c r="C195" s="217"/>
      <c r="D195" s="217"/>
      <c r="E195" s="217"/>
      <c r="F195" s="217"/>
      <c r="G195" s="217"/>
      <c r="H195" s="217"/>
      <c r="I195" s="217"/>
    </row>
    <row r="196" spans="1:9">
      <c r="A196" s="217"/>
      <c r="B196" s="217"/>
      <c r="C196" s="217"/>
      <c r="D196" s="217"/>
      <c r="E196" s="217"/>
      <c r="F196" s="217"/>
      <c r="G196" s="217"/>
      <c r="H196" s="217"/>
      <c r="I196" s="217"/>
    </row>
    <row r="197" spans="1:9">
      <c r="A197" s="217"/>
      <c r="B197" s="217"/>
      <c r="C197" s="217"/>
      <c r="D197" s="217"/>
      <c r="E197" s="217"/>
      <c r="F197" s="217"/>
      <c r="G197" s="217"/>
      <c r="H197" s="217"/>
      <c r="I197" s="217"/>
    </row>
    <row r="198" spans="1:9">
      <c r="A198" s="217"/>
      <c r="B198" s="217"/>
      <c r="C198" s="217"/>
      <c r="D198" s="217"/>
      <c r="E198" s="217"/>
      <c r="F198" s="217"/>
      <c r="G198" s="217"/>
      <c r="H198" s="217"/>
      <c r="I198" s="217"/>
    </row>
    <row r="199" spans="1:9">
      <c r="A199" s="217"/>
      <c r="B199" s="217"/>
      <c r="C199" s="217"/>
      <c r="D199" s="217"/>
      <c r="E199" s="217"/>
      <c r="F199" s="217"/>
      <c r="G199" s="217"/>
      <c r="H199" s="217"/>
      <c r="I199" s="217"/>
    </row>
    <row r="200" spans="1:9">
      <c r="A200" s="217"/>
      <c r="B200" s="217"/>
      <c r="C200" s="217"/>
      <c r="D200" s="217"/>
      <c r="E200" s="217"/>
      <c r="F200" s="217"/>
      <c r="G200" s="217"/>
      <c r="H200" s="217"/>
      <c r="I200" s="217"/>
    </row>
    <row r="201" spans="1:9">
      <c r="A201" s="217"/>
      <c r="B201" s="217"/>
      <c r="C201" s="217"/>
      <c r="D201" s="217"/>
      <c r="E201" s="217"/>
      <c r="F201" s="217"/>
      <c r="G201" s="217"/>
      <c r="H201" s="217"/>
      <c r="I201" s="217"/>
    </row>
    <row r="202" spans="1:9">
      <c r="A202" s="217"/>
      <c r="B202" s="217"/>
      <c r="C202" s="217"/>
      <c r="D202" s="217"/>
      <c r="E202" s="217"/>
      <c r="F202" s="217"/>
      <c r="G202" s="217"/>
      <c r="H202" s="217"/>
      <c r="I202" s="217"/>
    </row>
    <row r="203" spans="1:9">
      <c r="A203" s="217"/>
      <c r="B203" s="217"/>
      <c r="C203" s="217"/>
      <c r="D203" s="217"/>
      <c r="E203" s="217"/>
      <c r="F203" s="217"/>
      <c r="G203" s="217"/>
      <c r="H203" s="217"/>
      <c r="I203" s="217"/>
    </row>
    <row r="204" spans="1:9">
      <c r="A204" s="217"/>
      <c r="B204" s="217"/>
      <c r="C204" s="217"/>
      <c r="D204" s="217"/>
      <c r="E204" s="217"/>
      <c r="F204" s="217"/>
      <c r="G204" s="217"/>
      <c r="H204" s="217"/>
      <c r="I204" s="217"/>
    </row>
    <row r="205" spans="1:9">
      <c r="A205" s="217"/>
      <c r="B205" s="217"/>
      <c r="C205" s="217"/>
      <c r="D205" s="217"/>
      <c r="E205" s="217"/>
      <c r="F205" s="217"/>
      <c r="G205" s="217"/>
      <c r="H205" s="217"/>
      <c r="I205" s="217"/>
    </row>
    <row r="206" spans="1:9">
      <c r="A206" s="217"/>
      <c r="B206" s="217"/>
      <c r="C206" s="217"/>
      <c r="D206" s="217"/>
      <c r="E206" s="217"/>
      <c r="F206" s="217"/>
      <c r="G206" s="217"/>
      <c r="H206" s="217"/>
      <c r="I206" s="217"/>
    </row>
    <row r="207" spans="1:9">
      <c r="A207" s="217"/>
      <c r="B207" s="217"/>
      <c r="C207" s="217"/>
      <c r="D207" s="217"/>
      <c r="E207" s="217"/>
      <c r="F207" s="217"/>
      <c r="G207" s="217"/>
      <c r="H207" s="217"/>
      <c r="I207" s="217"/>
    </row>
    <row r="208" spans="1:9">
      <c r="A208" s="217"/>
      <c r="B208" s="217"/>
      <c r="C208" s="217"/>
      <c r="D208" s="217"/>
      <c r="E208" s="217"/>
      <c r="F208" s="217"/>
      <c r="G208" s="217"/>
      <c r="H208" s="217"/>
      <c r="I208" s="217"/>
    </row>
    <row r="209" spans="1:9">
      <c r="A209" s="217"/>
      <c r="B209" s="217"/>
      <c r="C209" s="217"/>
      <c r="D209" s="217"/>
      <c r="E209" s="217"/>
      <c r="F209" s="217"/>
      <c r="G209" s="217"/>
      <c r="H209" s="217"/>
      <c r="I209" s="217"/>
    </row>
    <row r="210" spans="1:9">
      <c r="A210" s="217"/>
      <c r="B210" s="217"/>
      <c r="C210" s="217"/>
      <c r="D210" s="217"/>
      <c r="E210" s="217"/>
      <c r="F210" s="217"/>
      <c r="G210" s="217"/>
      <c r="H210" s="217"/>
      <c r="I210" s="217"/>
    </row>
    <row r="211" spans="1:9">
      <c r="A211" s="217"/>
      <c r="B211" s="217"/>
      <c r="C211" s="217"/>
      <c r="D211" s="217"/>
      <c r="E211" s="217"/>
      <c r="F211" s="217"/>
      <c r="G211" s="217"/>
      <c r="H211" s="217"/>
      <c r="I211" s="217"/>
    </row>
    <row r="212" spans="1:9">
      <c r="A212" s="217"/>
      <c r="B212" s="217"/>
      <c r="C212" s="217"/>
      <c r="D212" s="217"/>
      <c r="E212" s="217"/>
      <c r="F212" s="217"/>
      <c r="G212" s="217"/>
      <c r="H212" s="217"/>
      <c r="I212" s="217"/>
    </row>
    <row r="213" spans="1:9">
      <c r="A213" s="217"/>
      <c r="B213" s="217"/>
      <c r="C213" s="217"/>
      <c r="D213" s="217"/>
      <c r="E213" s="217"/>
      <c r="F213" s="217"/>
      <c r="G213" s="217"/>
      <c r="H213" s="217"/>
      <c r="I213" s="217"/>
    </row>
    <row r="214" spans="1:9">
      <c r="A214" s="217"/>
      <c r="B214" s="217"/>
      <c r="C214" s="217"/>
      <c r="D214" s="217"/>
      <c r="E214" s="217"/>
      <c r="F214" s="217"/>
      <c r="G214" s="217"/>
      <c r="H214" s="217"/>
      <c r="I214" s="217"/>
    </row>
    <row r="215" spans="1:9">
      <c r="A215" s="217"/>
      <c r="B215" s="217"/>
      <c r="C215" s="217"/>
      <c r="D215" s="217"/>
      <c r="E215" s="217"/>
      <c r="F215" s="217"/>
      <c r="G215" s="217"/>
      <c r="H215" s="217"/>
      <c r="I215" s="217"/>
    </row>
    <row r="216" spans="1:9">
      <c r="A216" s="217"/>
      <c r="B216" s="217"/>
      <c r="C216" s="217"/>
      <c r="D216" s="217"/>
      <c r="E216" s="217"/>
      <c r="F216" s="217"/>
      <c r="G216" s="217"/>
      <c r="H216" s="217"/>
      <c r="I216" s="217"/>
    </row>
    <row r="217" spans="1:9">
      <c r="A217" s="217"/>
      <c r="B217" s="217"/>
      <c r="C217" s="217"/>
      <c r="D217" s="217"/>
      <c r="E217" s="217"/>
      <c r="F217" s="217"/>
      <c r="G217" s="217"/>
      <c r="H217" s="217"/>
      <c r="I217" s="217"/>
    </row>
    <row r="218" spans="1:9">
      <c r="A218" s="217"/>
      <c r="B218" s="217"/>
      <c r="C218" s="217"/>
      <c r="D218" s="217"/>
      <c r="E218" s="217"/>
      <c r="F218" s="217"/>
      <c r="G218" s="217"/>
      <c r="H218" s="217"/>
      <c r="I218" s="217"/>
    </row>
    <row r="219" spans="1:9">
      <c r="A219" s="217"/>
      <c r="B219" s="217"/>
      <c r="C219" s="217"/>
      <c r="D219" s="217"/>
      <c r="E219" s="217"/>
      <c r="F219" s="217"/>
      <c r="G219" s="217"/>
      <c r="H219" s="217"/>
      <c r="I219" s="217"/>
    </row>
    <row r="220" spans="1:9">
      <c r="A220" s="217"/>
      <c r="B220" s="217"/>
      <c r="C220" s="217"/>
      <c r="D220" s="217"/>
      <c r="E220" s="217"/>
      <c r="F220" s="217"/>
      <c r="G220" s="217"/>
      <c r="H220" s="217"/>
      <c r="I220" s="217"/>
    </row>
    <row r="221" spans="1:9">
      <c r="A221" s="217"/>
      <c r="B221" s="217"/>
      <c r="C221" s="217"/>
      <c r="D221" s="217"/>
      <c r="E221" s="217"/>
      <c r="F221" s="217"/>
      <c r="G221" s="217"/>
      <c r="H221" s="217"/>
      <c r="I221" s="217"/>
    </row>
    <row r="222" spans="1:9">
      <c r="A222" s="217"/>
      <c r="B222" s="217"/>
      <c r="C222" s="217"/>
      <c r="D222" s="217"/>
      <c r="E222" s="217"/>
      <c r="F222" s="217"/>
      <c r="G222" s="217"/>
      <c r="H222" s="217"/>
      <c r="I222" s="217"/>
    </row>
    <row r="223" spans="1:9">
      <c r="A223" s="217"/>
      <c r="B223" s="217"/>
      <c r="C223" s="217"/>
      <c r="D223" s="217"/>
      <c r="E223" s="217"/>
      <c r="F223" s="217"/>
      <c r="G223" s="217"/>
      <c r="H223" s="217"/>
      <c r="I223" s="217"/>
    </row>
    <row r="224" spans="1:9">
      <c r="A224" s="217"/>
      <c r="B224" s="217"/>
      <c r="C224" s="217"/>
      <c r="D224" s="217"/>
      <c r="E224" s="217"/>
      <c r="F224" s="217"/>
      <c r="G224" s="217"/>
      <c r="H224" s="217"/>
      <c r="I224" s="217"/>
    </row>
    <row r="225" spans="1:9">
      <c r="A225" s="217"/>
      <c r="B225" s="217"/>
      <c r="C225" s="217"/>
      <c r="D225" s="217"/>
      <c r="E225" s="217"/>
      <c r="F225" s="217"/>
      <c r="G225" s="217"/>
      <c r="H225" s="217"/>
      <c r="I225" s="217"/>
    </row>
    <row r="226" spans="1:9">
      <c r="A226" s="217"/>
      <c r="B226" s="217"/>
      <c r="C226" s="217"/>
      <c r="D226" s="217"/>
      <c r="E226" s="217"/>
      <c r="F226" s="217"/>
      <c r="G226" s="217"/>
      <c r="H226" s="217"/>
      <c r="I226" s="217"/>
    </row>
    <row r="227" spans="1:9">
      <c r="A227" s="217"/>
      <c r="B227" s="217"/>
      <c r="C227" s="217"/>
      <c r="D227" s="217"/>
      <c r="E227" s="217"/>
      <c r="F227" s="217"/>
      <c r="G227" s="217"/>
      <c r="H227" s="217"/>
      <c r="I227" s="217"/>
    </row>
    <row r="228" spans="1:9">
      <c r="A228" s="217"/>
      <c r="B228" s="217"/>
      <c r="C228" s="217"/>
      <c r="D228" s="217"/>
      <c r="E228" s="217"/>
      <c r="F228" s="217"/>
      <c r="G228" s="217"/>
      <c r="H228" s="217"/>
      <c r="I228" s="217"/>
    </row>
    <row r="229" spans="1:9">
      <c r="A229" s="217"/>
      <c r="B229" s="217"/>
      <c r="C229" s="217"/>
      <c r="D229" s="217"/>
      <c r="E229" s="217"/>
      <c r="F229" s="217"/>
      <c r="G229" s="217"/>
      <c r="H229" s="217"/>
      <c r="I229" s="217"/>
    </row>
    <row r="230" spans="1:9">
      <c r="A230" s="217"/>
      <c r="B230" s="217"/>
      <c r="C230" s="217"/>
      <c r="D230" s="217"/>
      <c r="E230" s="217"/>
      <c r="F230" s="217"/>
      <c r="G230" s="217"/>
      <c r="H230" s="217"/>
      <c r="I230" s="217"/>
    </row>
    <row r="231" spans="1:9">
      <c r="A231" s="217"/>
      <c r="B231" s="217"/>
      <c r="C231" s="217"/>
      <c r="D231" s="217"/>
      <c r="E231" s="217"/>
      <c r="F231" s="217"/>
      <c r="G231" s="217"/>
      <c r="H231" s="217"/>
      <c r="I231" s="217"/>
    </row>
    <row r="232" spans="1:9">
      <c r="A232" s="217"/>
      <c r="B232" s="217"/>
      <c r="C232" s="217"/>
      <c r="D232" s="217"/>
      <c r="E232" s="217"/>
      <c r="F232" s="217"/>
      <c r="G232" s="217"/>
      <c r="H232" s="217"/>
      <c r="I232" s="217"/>
    </row>
    <row r="233" spans="1:9">
      <c r="A233" s="217"/>
      <c r="B233" s="217"/>
      <c r="C233" s="217"/>
      <c r="D233" s="217"/>
      <c r="E233" s="217"/>
      <c r="F233" s="217"/>
      <c r="G233" s="217"/>
      <c r="H233" s="217"/>
      <c r="I233" s="217"/>
    </row>
    <row r="234" spans="1:9">
      <c r="A234" s="217"/>
      <c r="B234" s="217"/>
      <c r="C234" s="217"/>
      <c r="D234" s="217"/>
      <c r="E234" s="217"/>
      <c r="F234" s="217"/>
      <c r="G234" s="217"/>
      <c r="H234" s="217"/>
      <c r="I234" s="217"/>
    </row>
    <row r="235" spans="1:9">
      <c r="A235" s="217"/>
      <c r="B235" s="217"/>
      <c r="C235" s="217"/>
      <c r="D235" s="217"/>
      <c r="E235" s="217"/>
      <c r="F235" s="217"/>
      <c r="G235" s="217"/>
      <c r="H235" s="217"/>
      <c r="I235" s="217"/>
    </row>
    <row r="236" spans="1:9">
      <c r="A236" s="217"/>
      <c r="B236" s="217"/>
      <c r="C236" s="217"/>
      <c r="D236" s="217"/>
      <c r="E236" s="217"/>
      <c r="F236" s="217"/>
      <c r="G236" s="217"/>
      <c r="H236" s="217"/>
      <c r="I236" s="217"/>
    </row>
    <row r="237" spans="1:9">
      <c r="A237" s="217"/>
      <c r="B237" s="217"/>
      <c r="C237" s="217"/>
      <c r="D237" s="217"/>
      <c r="E237" s="217"/>
      <c r="F237" s="217"/>
      <c r="G237" s="217"/>
      <c r="H237" s="217"/>
      <c r="I237" s="217"/>
    </row>
    <row r="238" spans="1:9">
      <c r="A238" s="217"/>
      <c r="B238" s="217"/>
      <c r="C238" s="217"/>
      <c r="D238" s="217"/>
      <c r="E238" s="217"/>
      <c r="F238" s="217"/>
      <c r="G238" s="217"/>
      <c r="H238" s="217"/>
      <c r="I238" s="217"/>
    </row>
    <row r="239" spans="1:9">
      <c r="A239" s="217"/>
      <c r="B239" s="217"/>
      <c r="C239" s="217"/>
      <c r="D239" s="217"/>
      <c r="E239" s="217"/>
      <c r="F239" s="217"/>
      <c r="G239" s="217"/>
      <c r="H239" s="217"/>
      <c r="I239" s="217"/>
    </row>
    <row r="240" spans="1:9">
      <c r="A240" s="217"/>
      <c r="B240" s="217"/>
      <c r="C240" s="217"/>
      <c r="D240" s="217"/>
      <c r="E240" s="217"/>
      <c r="F240" s="217"/>
      <c r="G240" s="217"/>
      <c r="H240" s="217"/>
      <c r="I240" s="217"/>
    </row>
    <row r="241" spans="1:9">
      <c r="A241" s="217"/>
      <c r="B241" s="217"/>
      <c r="C241" s="217"/>
      <c r="D241" s="217"/>
      <c r="E241" s="217"/>
      <c r="F241" s="217"/>
      <c r="G241" s="217"/>
      <c r="H241" s="217"/>
      <c r="I241" s="217"/>
    </row>
    <row r="242" spans="1:9">
      <c r="A242" s="217"/>
      <c r="B242" s="217"/>
      <c r="C242" s="217"/>
      <c r="D242" s="217"/>
      <c r="E242" s="217"/>
      <c r="F242" s="217"/>
      <c r="G242" s="217"/>
      <c r="H242" s="217"/>
      <c r="I242" s="217"/>
    </row>
    <row r="243" spans="1:9">
      <c r="A243" s="217"/>
      <c r="B243" s="217"/>
      <c r="C243" s="217"/>
      <c r="D243" s="217"/>
      <c r="E243" s="217"/>
      <c r="F243" s="217"/>
      <c r="G243" s="217"/>
      <c r="H243" s="217"/>
      <c r="I243" s="217"/>
    </row>
    <row r="244" spans="1:9">
      <c r="A244" s="217"/>
      <c r="B244" s="217"/>
      <c r="C244" s="217"/>
      <c r="D244" s="217"/>
      <c r="E244" s="217"/>
      <c r="F244" s="217"/>
      <c r="G244" s="217"/>
      <c r="H244" s="217"/>
      <c r="I244" s="217"/>
    </row>
    <row r="245" spans="1:9">
      <c r="A245" s="217"/>
      <c r="B245" s="217"/>
      <c r="C245" s="217"/>
      <c r="D245" s="217"/>
      <c r="E245" s="217"/>
      <c r="F245" s="217"/>
      <c r="G245" s="217"/>
      <c r="H245" s="217"/>
      <c r="I245" s="217"/>
    </row>
    <row r="246" spans="1:9">
      <c r="A246" s="217"/>
      <c r="B246" s="217"/>
      <c r="C246" s="217"/>
      <c r="D246" s="217"/>
      <c r="E246" s="217"/>
      <c r="F246" s="217"/>
      <c r="G246" s="217"/>
      <c r="H246" s="217"/>
      <c r="I246" s="217"/>
    </row>
    <row r="247" spans="1:9">
      <c r="A247" s="217"/>
      <c r="B247" s="217"/>
      <c r="C247" s="217"/>
      <c r="D247" s="217"/>
      <c r="E247" s="217"/>
      <c r="F247" s="217"/>
      <c r="G247" s="217"/>
      <c r="H247" s="217"/>
      <c r="I247" s="217"/>
    </row>
    <row r="248" spans="1:9">
      <c r="A248" s="217"/>
      <c r="B248" s="217"/>
      <c r="C248" s="217"/>
      <c r="D248" s="217"/>
      <c r="E248" s="217"/>
      <c r="F248" s="217"/>
      <c r="G248" s="217"/>
      <c r="H248" s="217"/>
      <c r="I248" s="217"/>
    </row>
    <row r="249" spans="1:9">
      <c r="A249" s="217"/>
      <c r="B249" s="217"/>
      <c r="C249" s="217"/>
      <c r="D249" s="217"/>
      <c r="E249" s="217"/>
      <c r="F249" s="217"/>
      <c r="G249" s="217"/>
      <c r="H249" s="217"/>
      <c r="I249" s="217"/>
    </row>
    <row r="250" spans="1:9">
      <c r="A250" s="217"/>
      <c r="B250" s="217"/>
      <c r="C250" s="217"/>
      <c r="D250" s="217"/>
      <c r="E250" s="217"/>
      <c r="F250" s="217"/>
      <c r="G250" s="217"/>
      <c r="H250" s="217"/>
      <c r="I250" s="217"/>
    </row>
    <row r="251" spans="1:9">
      <c r="A251" s="217"/>
      <c r="B251" s="217"/>
      <c r="C251" s="217"/>
      <c r="D251" s="217"/>
      <c r="E251" s="217"/>
      <c r="F251" s="217"/>
      <c r="G251" s="217"/>
      <c r="H251" s="217"/>
      <c r="I251" s="217"/>
    </row>
    <row r="252" spans="1:9">
      <c r="A252" s="217"/>
      <c r="B252" s="217"/>
      <c r="C252" s="217"/>
      <c r="D252" s="217"/>
      <c r="E252" s="217"/>
      <c r="F252" s="217"/>
      <c r="G252" s="217"/>
      <c r="H252" s="217"/>
      <c r="I252" s="217"/>
    </row>
    <row r="253" spans="1:9">
      <c r="A253" s="217"/>
      <c r="B253" s="217"/>
      <c r="C253" s="217"/>
      <c r="D253" s="217"/>
      <c r="E253" s="217"/>
      <c r="F253" s="217"/>
      <c r="G253" s="217"/>
      <c r="H253" s="217"/>
      <c r="I253" s="217"/>
    </row>
    <row r="254" spans="1:9">
      <c r="A254" s="217"/>
      <c r="B254" s="217"/>
      <c r="C254" s="217"/>
      <c r="D254" s="217"/>
      <c r="E254" s="217"/>
      <c r="F254" s="217"/>
      <c r="G254" s="217"/>
      <c r="H254" s="217"/>
      <c r="I254" s="217"/>
    </row>
    <row r="255" spans="1:9">
      <c r="A255" s="217"/>
      <c r="B255" s="217"/>
      <c r="C255" s="217"/>
      <c r="D255" s="217"/>
      <c r="E255" s="217"/>
      <c r="F255" s="217"/>
      <c r="G255" s="217"/>
      <c r="H255" s="217"/>
      <c r="I255" s="217"/>
    </row>
    <row r="256" spans="1:9">
      <c r="A256" s="217"/>
      <c r="B256" s="217"/>
      <c r="C256" s="217"/>
      <c r="D256" s="217"/>
      <c r="E256" s="217"/>
      <c r="F256" s="217"/>
      <c r="G256" s="217"/>
      <c r="H256" s="217"/>
      <c r="I256" s="217"/>
    </row>
    <row r="257" spans="1:9">
      <c r="A257" s="217"/>
      <c r="B257" s="217"/>
      <c r="C257" s="217"/>
      <c r="D257" s="217"/>
      <c r="E257" s="217"/>
      <c r="F257" s="217"/>
      <c r="G257" s="217"/>
      <c r="H257" s="217"/>
      <c r="I257" s="217"/>
    </row>
    <row r="258" spans="1:9">
      <c r="A258" s="217"/>
      <c r="B258" s="217"/>
      <c r="C258" s="217"/>
      <c r="D258" s="217"/>
      <c r="E258" s="217"/>
      <c r="F258" s="217"/>
      <c r="G258" s="217"/>
      <c r="H258" s="217"/>
      <c r="I258" s="217"/>
    </row>
    <row r="259" spans="1:9">
      <c r="A259" s="217"/>
      <c r="B259" s="217"/>
      <c r="C259" s="217"/>
      <c r="D259" s="217"/>
      <c r="E259" s="217"/>
      <c r="F259" s="217"/>
      <c r="G259" s="217"/>
      <c r="H259" s="217"/>
      <c r="I259" s="217"/>
    </row>
    <row r="260" spans="1:9">
      <c r="A260" s="217"/>
      <c r="B260" s="217"/>
      <c r="C260" s="217"/>
      <c r="D260" s="217"/>
      <c r="E260" s="217"/>
      <c r="F260" s="217"/>
      <c r="G260" s="217"/>
      <c r="H260" s="217"/>
      <c r="I260" s="217"/>
    </row>
    <row r="261" spans="1:9">
      <c r="A261" s="217"/>
      <c r="B261" s="217"/>
      <c r="C261" s="217"/>
      <c r="D261" s="217"/>
      <c r="E261" s="217"/>
      <c r="F261" s="217"/>
      <c r="G261" s="217"/>
      <c r="H261" s="217"/>
      <c r="I261" s="217"/>
    </row>
    <row r="262" spans="1:9">
      <c r="A262" s="217"/>
      <c r="B262" s="217"/>
      <c r="C262" s="217"/>
      <c r="D262" s="217"/>
      <c r="E262" s="217"/>
      <c r="F262" s="217"/>
      <c r="G262" s="217"/>
      <c r="H262" s="217"/>
      <c r="I262" s="217"/>
    </row>
    <row r="263" spans="1:9">
      <c r="A263" s="217"/>
      <c r="B263" s="217"/>
      <c r="C263" s="217"/>
      <c r="D263" s="217"/>
      <c r="E263" s="217"/>
      <c r="F263" s="217"/>
      <c r="G263" s="217"/>
      <c r="H263" s="217"/>
      <c r="I263" s="217"/>
    </row>
    <row r="264" spans="1:9">
      <c r="A264" s="217"/>
      <c r="B264" s="217"/>
      <c r="C264" s="217"/>
      <c r="D264" s="217"/>
      <c r="E264" s="217"/>
      <c r="F264" s="217"/>
      <c r="G264" s="217"/>
      <c r="H264" s="217"/>
      <c r="I264" s="217"/>
    </row>
    <row r="265" spans="1:9">
      <c r="A265" s="217"/>
      <c r="B265" s="217"/>
      <c r="C265" s="217"/>
      <c r="D265" s="217"/>
      <c r="E265" s="217"/>
      <c r="F265" s="217"/>
      <c r="G265" s="217"/>
      <c r="H265" s="217"/>
      <c r="I265" s="217"/>
    </row>
    <row r="266" spans="1:9">
      <c r="A266" s="217"/>
      <c r="B266" s="217"/>
      <c r="C266" s="217"/>
      <c r="D266" s="217"/>
      <c r="E266" s="217"/>
      <c r="F266" s="217"/>
      <c r="G266" s="217"/>
      <c r="H266" s="217"/>
      <c r="I266" s="217"/>
    </row>
    <row r="267" spans="1:9">
      <c r="A267" s="217"/>
      <c r="B267" s="217"/>
      <c r="C267" s="217"/>
      <c r="D267" s="217"/>
      <c r="E267" s="217"/>
      <c r="F267" s="217"/>
      <c r="G267" s="217"/>
      <c r="H267" s="217"/>
      <c r="I267" s="217"/>
    </row>
    <row r="268" spans="1:9">
      <c r="A268" s="217"/>
      <c r="B268" s="217"/>
      <c r="C268" s="217"/>
      <c r="D268" s="217"/>
      <c r="E268" s="217"/>
      <c r="F268" s="217"/>
      <c r="G268" s="217"/>
      <c r="H268" s="217"/>
      <c r="I268" s="217"/>
    </row>
    <row r="269" spans="1:9">
      <c r="A269" s="217"/>
      <c r="B269" s="217"/>
      <c r="C269" s="217"/>
      <c r="D269" s="217"/>
      <c r="E269" s="217"/>
      <c r="F269" s="217"/>
      <c r="G269" s="217"/>
      <c r="H269" s="217"/>
      <c r="I269" s="217"/>
    </row>
    <row r="270" spans="1:9">
      <c r="A270" s="217"/>
      <c r="B270" s="217"/>
      <c r="C270" s="217"/>
      <c r="D270" s="217"/>
      <c r="E270" s="217"/>
      <c r="F270" s="217"/>
      <c r="G270" s="217"/>
      <c r="H270" s="217"/>
      <c r="I270" s="217"/>
    </row>
    <row r="271" spans="1:9">
      <c r="A271" s="217"/>
      <c r="B271" s="217"/>
      <c r="C271" s="217"/>
      <c r="D271" s="217"/>
      <c r="E271" s="217"/>
      <c r="F271" s="217"/>
      <c r="G271" s="217"/>
      <c r="H271" s="217"/>
      <c r="I271" s="217"/>
    </row>
    <row r="272" spans="1:9">
      <c r="A272" s="217"/>
      <c r="B272" s="217"/>
      <c r="C272" s="217"/>
      <c r="D272" s="217"/>
      <c r="E272" s="217"/>
      <c r="F272" s="217"/>
      <c r="G272" s="217"/>
      <c r="H272" s="217"/>
      <c r="I272" s="217"/>
    </row>
    <row r="273" spans="1:9">
      <c r="A273" s="217"/>
      <c r="B273" s="217"/>
      <c r="C273" s="217"/>
      <c r="D273" s="217"/>
      <c r="E273" s="217"/>
      <c r="F273" s="217"/>
      <c r="G273" s="217"/>
      <c r="H273" s="217"/>
      <c r="I273" s="217"/>
    </row>
    <row r="274" spans="1:9">
      <c r="A274" s="217"/>
      <c r="B274" s="217"/>
      <c r="C274" s="217"/>
      <c r="D274" s="217"/>
      <c r="E274" s="217"/>
      <c r="F274" s="217"/>
      <c r="G274" s="217"/>
      <c r="H274" s="217"/>
      <c r="I274" s="217"/>
    </row>
    <row r="275" spans="1:9">
      <c r="A275" s="217"/>
      <c r="B275" s="217"/>
      <c r="C275" s="217"/>
      <c r="D275" s="217"/>
      <c r="E275" s="217"/>
      <c r="F275" s="217"/>
      <c r="G275" s="217"/>
      <c r="H275" s="217"/>
      <c r="I275" s="217"/>
    </row>
    <row r="276" spans="1:9">
      <c r="A276" s="217"/>
      <c r="B276" s="217"/>
      <c r="C276" s="217"/>
      <c r="D276" s="217"/>
      <c r="E276" s="217"/>
      <c r="F276" s="217"/>
      <c r="G276" s="217"/>
      <c r="H276" s="217"/>
      <c r="I276" s="217"/>
    </row>
    <row r="277" spans="1:9">
      <c r="A277" s="217"/>
      <c r="B277" s="217"/>
      <c r="C277" s="217"/>
      <c r="D277" s="217"/>
      <c r="E277" s="217"/>
      <c r="F277" s="217"/>
      <c r="G277" s="217"/>
      <c r="H277" s="217"/>
      <c r="I277" s="217"/>
    </row>
    <row r="278" spans="1:9">
      <c r="A278" s="217"/>
      <c r="B278" s="217"/>
      <c r="C278" s="217"/>
      <c r="D278" s="217"/>
      <c r="E278" s="217"/>
      <c r="F278" s="217"/>
      <c r="G278" s="217"/>
      <c r="H278" s="217"/>
      <c r="I278" s="217"/>
    </row>
    <row r="279" spans="1:9">
      <c r="A279" s="217"/>
      <c r="B279" s="217"/>
      <c r="C279" s="217"/>
      <c r="D279" s="217"/>
      <c r="E279" s="217"/>
      <c r="F279" s="217"/>
      <c r="G279" s="217"/>
      <c r="H279" s="217"/>
      <c r="I279" s="217"/>
    </row>
    <row r="280" spans="1:9">
      <c r="A280" s="217"/>
      <c r="B280" s="217"/>
      <c r="C280" s="217"/>
      <c r="D280" s="217"/>
      <c r="E280" s="217"/>
      <c r="F280" s="217"/>
      <c r="G280" s="217"/>
      <c r="H280" s="217"/>
      <c r="I280" s="217"/>
    </row>
    <row r="281" spans="1:9">
      <c r="A281" s="217"/>
      <c r="B281" s="217"/>
      <c r="C281" s="217"/>
      <c r="D281" s="217"/>
      <c r="E281" s="217"/>
      <c r="F281" s="217"/>
      <c r="G281" s="217"/>
      <c r="H281" s="217"/>
      <c r="I281" s="217"/>
    </row>
    <row r="282" spans="1:9">
      <c r="A282" s="217"/>
      <c r="B282" s="217"/>
      <c r="C282" s="217"/>
      <c r="D282" s="217"/>
      <c r="E282" s="217"/>
      <c r="F282" s="217"/>
      <c r="G282" s="217"/>
      <c r="H282" s="217"/>
      <c r="I282" s="217"/>
    </row>
    <row r="283" spans="1:9">
      <c r="A283" s="217"/>
      <c r="B283" s="217"/>
      <c r="C283" s="217"/>
      <c r="D283" s="217"/>
      <c r="E283" s="217"/>
      <c r="F283" s="217"/>
      <c r="G283" s="217"/>
      <c r="H283" s="217"/>
      <c r="I283" s="217"/>
    </row>
    <row r="284" spans="1:9">
      <c r="A284" s="217"/>
      <c r="B284" s="217"/>
      <c r="C284" s="217"/>
      <c r="D284" s="217"/>
      <c r="E284" s="217"/>
      <c r="F284" s="217"/>
      <c r="G284" s="217"/>
      <c r="H284" s="217"/>
      <c r="I284" s="217"/>
    </row>
    <row r="285" spans="1:9">
      <c r="A285" s="217"/>
      <c r="B285" s="217"/>
      <c r="C285" s="217"/>
      <c r="D285" s="217"/>
      <c r="E285" s="217"/>
      <c r="F285" s="217"/>
      <c r="G285" s="217"/>
      <c r="H285" s="217"/>
      <c r="I285" s="217"/>
    </row>
    <row r="286" spans="1:9">
      <c r="A286" s="217"/>
      <c r="B286" s="217"/>
      <c r="C286" s="217"/>
      <c r="D286" s="217"/>
      <c r="E286" s="217"/>
      <c r="F286" s="217"/>
      <c r="G286" s="217"/>
      <c r="H286" s="217"/>
      <c r="I286" s="217"/>
    </row>
    <row r="287" spans="1:9">
      <c r="A287" s="217"/>
      <c r="B287" s="217"/>
      <c r="C287" s="217"/>
      <c r="D287" s="217"/>
      <c r="E287" s="217"/>
      <c r="F287" s="217"/>
      <c r="G287" s="217"/>
      <c r="H287" s="217"/>
      <c r="I287" s="217"/>
    </row>
    <row r="288" spans="1:9">
      <c r="A288" s="217"/>
      <c r="B288" s="217"/>
      <c r="C288" s="217"/>
      <c r="D288" s="217"/>
      <c r="E288" s="217"/>
      <c r="F288" s="217"/>
      <c r="G288" s="217"/>
      <c r="H288" s="217"/>
      <c r="I288" s="217"/>
    </row>
    <row r="289" spans="1:9">
      <c r="A289" s="217"/>
      <c r="B289" s="217"/>
      <c r="C289" s="217"/>
      <c r="D289" s="217"/>
      <c r="E289" s="217"/>
      <c r="F289" s="217"/>
      <c r="G289" s="217"/>
      <c r="H289" s="217"/>
      <c r="I289" s="217"/>
    </row>
    <row r="290" spans="1:9">
      <c r="A290" s="217"/>
      <c r="B290" s="217"/>
      <c r="C290" s="217"/>
      <c r="D290" s="217"/>
      <c r="E290" s="217"/>
      <c r="F290" s="217"/>
      <c r="G290" s="217"/>
      <c r="H290" s="217"/>
      <c r="I290" s="217"/>
    </row>
    <row r="291" spans="1:9">
      <c r="A291" s="217"/>
      <c r="B291" s="217"/>
      <c r="C291" s="217"/>
      <c r="D291" s="217"/>
      <c r="E291" s="217"/>
      <c r="F291" s="217"/>
      <c r="G291" s="217"/>
      <c r="H291" s="217"/>
      <c r="I291" s="217"/>
    </row>
    <row r="292" spans="1:9">
      <c r="A292" s="217"/>
      <c r="B292" s="217"/>
      <c r="C292" s="217"/>
      <c r="D292" s="217"/>
      <c r="E292" s="217"/>
      <c r="F292" s="217"/>
      <c r="G292" s="217"/>
      <c r="H292" s="217"/>
      <c r="I292" s="217"/>
    </row>
    <row r="293" spans="1:9">
      <c r="A293" s="217"/>
      <c r="B293" s="217"/>
      <c r="C293" s="217"/>
      <c r="D293" s="217"/>
      <c r="E293" s="217"/>
      <c r="F293" s="217"/>
      <c r="G293" s="217"/>
      <c r="H293" s="217"/>
      <c r="I293" s="217"/>
    </row>
    <row r="294" spans="1:9">
      <c r="A294" s="217"/>
      <c r="B294" s="217"/>
      <c r="C294" s="217"/>
      <c r="D294" s="217"/>
      <c r="E294" s="217"/>
      <c r="F294" s="217"/>
      <c r="G294" s="217"/>
      <c r="H294" s="217"/>
      <c r="I294" s="217"/>
    </row>
    <row r="295" spans="1:9">
      <c r="A295" s="217"/>
      <c r="B295" s="217"/>
      <c r="C295" s="217"/>
      <c r="D295" s="217"/>
      <c r="E295" s="217"/>
      <c r="F295" s="217"/>
      <c r="G295" s="217"/>
      <c r="H295" s="217"/>
      <c r="I295" s="217"/>
    </row>
    <row r="296" spans="1:9">
      <c r="A296" s="217"/>
      <c r="B296" s="217"/>
      <c r="C296" s="217"/>
      <c r="D296" s="217"/>
      <c r="E296" s="217"/>
      <c r="F296" s="217"/>
      <c r="G296" s="217"/>
      <c r="H296" s="217"/>
      <c r="I296" s="217"/>
    </row>
    <row r="297" spans="1:9">
      <c r="A297" s="217"/>
      <c r="B297" s="217"/>
      <c r="C297" s="217"/>
      <c r="D297" s="217"/>
      <c r="E297" s="217"/>
      <c r="F297" s="217"/>
      <c r="G297" s="217"/>
      <c r="H297" s="217"/>
      <c r="I297" s="217"/>
    </row>
    <row r="298" spans="1:9">
      <c r="A298" s="217"/>
      <c r="B298" s="217"/>
      <c r="C298" s="217"/>
      <c r="D298" s="217"/>
      <c r="E298" s="217"/>
      <c r="F298" s="217"/>
      <c r="G298" s="217"/>
      <c r="H298" s="217"/>
      <c r="I298" s="217"/>
    </row>
    <row r="299" spans="1:9">
      <c r="A299" s="217"/>
      <c r="B299" s="217"/>
      <c r="C299" s="217"/>
      <c r="D299" s="217"/>
      <c r="E299" s="217"/>
      <c r="F299" s="217"/>
      <c r="G299" s="217"/>
      <c r="H299" s="217"/>
      <c r="I299" s="217"/>
    </row>
    <row r="300" spans="1:9">
      <c r="A300" s="217"/>
      <c r="B300" s="217"/>
      <c r="C300" s="217"/>
      <c r="D300" s="217"/>
      <c r="E300" s="217"/>
      <c r="F300" s="217"/>
      <c r="G300" s="217"/>
      <c r="H300" s="217"/>
      <c r="I300" s="217"/>
    </row>
    <row r="301" spans="1:9">
      <c r="A301" s="217"/>
      <c r="B301" s="217"/>
      <c r="C301" s="217"/>
      <c r="D301" s="217"/>
      <c r="E301" s="217"/>
      <c r="F301" s="217"/>
      <c r="G301" s="217"/>
      <c r="H301" s="217"/>
      <c r="I301" s="217"/>
    </row>
    <row r="302" spans="1:9">
      <c r="A302" s="217"/>
      <c r="B302" s="217"/>
      <c r="C302" s="217"/>
      <c r="D302" s="217"/>
      <c r="E302" s="217"/>
      <c r="F302" s="217"/>
      <c r="G302" s="217"/>
      <c r="H302" s="217"/>
      <c r="I302" s="217"/>
    </row>
    <row r="303" spans="1:9">
      <c r="A303" s="217"/>
      <c r="B303" s="217"/>
      <c r="C303" s="217"/>
      <c r="D303" s="217"/>
      <c r="E303" s="217"/>
      <c r="F303" s="217"/>
      <c r="G303" s="217"/>
      <c r="H303" s="217"/>
      <c r="I303" s="217"/>
    </row>
    <row r="304" spans="1:9">
      <c r="A304" s="217"/>
      <c r="B304" s="217"/>
      <c r="C304" s="217"/>
      <c r="D304" s="217"/>
      <c r="E304" s="217"/>
      <c r="F304" s="217"/>
      <c r="G304" s="217"/>
      <c r="H304" s="217"/>
      <c r="I304" s="217"/>
    </row>
    <row r="305" spans="1:9">
      <c r="A305" s="217"/>
      <c r="B305" s="217"/>
      <c r="C305" s="217"/>
      <c r="D305" s="217"/>
      <c r="E305" s="217"/>
      <c r="F305" s="217"/>
      <c r="G305" s="217"/>
      <c r="H305" s="217"/>
      <c r="I305" s="217"/>
    </row>
    <row r="306" spans="1:9">
      <c r="A306" s="217"/>
      <c r="B306" s="217"/>
      <c r="C306" s="217"/>
      <c r="D306" s="217"/>
      <c r="E306" s="217"/>
      <c r="F306" s="217"/>
      <c r="G306" s="217"/>
      <c r="H306" s="217"/>
      <c r="I306" s="217"/>
    </row>
    <row r="307" spans="1:9">
      <c r="A307" s="217"/>
      <c r="B307" s="217"/>
      <c r="C307" s="217"/>
      <c r="D307" s="217"/>
      <c r="E307" s="217"/>
      <c r="F307" s="217"/>
      <c r="G307" s="217"/>
      <c r="H307" s="217"/>
      <c r="I307" s="217"/>
    </row>
    <row r="308" spans="1:9">
      <c r="A308" s="217"/>
      <c r="B308" s="217"/>
      <c r="C308" s="217"/>
      <c r="D308" s="217"/>
      <c r="E308" s="217"/>
      <c r="F308" s="217"/>
      <c r="G308" s="217"/>
      <c r="H308" s="217"/>
      <c r="I308" s="217"/>
    </row>
    <row r="309" spans="1:9">
      <c r="A309" s="217"/>
      <c r="B309" s="217"/>
      <c r="C309" s="217"/>
      <c r="D309" s="217"/>
      <c r="E309" s="217"/>
      <c r="F309" s="217"/>
      <c r="G309" s="217"/>
      <c r="H309" s="217"/>
      <c r="I309" s="217"/>
    </row>
    <row r="310" spans="1:9">
      <c r="A310" s="217"/>
      <c r="B310" s="217"/>
      <c r="C310" s="217"/>
      <c r="D310" s="217"/>
      <c r="E310" s="217"/>
      <c r="F310" s="217"/>
      <c r="G310" s="217"/>
      <c r="H310" s="217"/>
      <c r="I310" s="217"/>
    </row>
    <row r="311" spans="1:9">
      <c r="A311" s="217"/>
      <c r="B311" s="217"/>
      <c r="C311" s="217"/>
      <c r="D311" s="217"/>
      <c r="E311" s="217"/>
      <c r="F311" s="217"/>
      <c r="G311" s="217"/>
      <c r="H311" s="217"/>
      <c r="I311" s="217"/>
    </row>
    <row r="312" spans="1:9">
      <c r="A312" s="217"/>
      <c r="B312" s="217"/>
      <c r="C312" s="217"/>
      <c r="D312" s="217"/>
      <c r="E312" s="217"/>
      <c r="F312" s="217"/>
      <c r="G312" s="217"/>
      <c r="H312" s="217"/>
      <c r="I312" s="217"/>
    </row>
    <row r="313" spans="1:9">
      <c r="A313" s="217"/>
      <c r="B313" s="217"/>
      <c r="C313" s="217"/>
      <c r="D313" s="217"/>
      <c r="E313" s="217"/>
      <c r="F313" s="217"/>
      <c r="G313" s="217"/>
      <c r="H313" s="217"/>
      <c r="I313" s="217"/>
    </row>
    <row r="314" spans="1:9">
      <c r="A314" s="217"/>
      <c r="B314" s="217"/>
      <c r="C314" s="217"/>
      <c r="D314" s="217"/>
      <c r="E314" s="217"/>
      <c r="F314" s="217"/>
      <c r="G314" s="217"/>
      <c r="H314" s="217"/>
      <c r="I314" s="217"/>
    </row>
    <row r="315" spans="1:9">
      <c r="A315" s="217"/>
      <c r="B315" s="217"/>
      <c r="C315" s="217"/>
      <c r="D315" s="217"/>
      <c r="E315" s="217"/>
      <c r="F315" s="217"/>
      <c r="G315" s="217"/>
      <c r="H315" s="217"/>
      <c r="I315" s="217"/>
    </row>
    <row r="316" spans="1:9">
      <c r="A316" s="217"/>
      <c r="B316" s="217"/>
      <c r="C316" s="217"/>
      <c r="D316" s="217"/>
      <c r="E316" s="217"/>
      <c r="F316" s="217"/>
      <c r="G316" s="217"/>
      <c r="H316" s="217"/>
      <c r="I316" s="217"/>
    </row>
    <row r="317" spans="1:9">
      <c r="A317" s="217"/>
      <c r="B317" s="217"/>
      <c r="C317" s="217"/>
      <c r="D317" s="217"/>
      <c r="E317" s="217"/>
      <c r="F317" s="217"/>
      <c r="G317" s="217"/>
      <c r="H317" s="217"/>
      <c r="I317" s="217"/>
    </row>
    <row r="318" spans="1:9">
      <c r="A318" s="217"/>
      <c r="B318" s="217"/>
      <c r="C318" s="217"/>
      <c r="D318" s="217"/>
      <c r="E318" s="217"/>
      <c r="F318" s="217"/>
      <c r="G318" s="217"/>
      <c r="H318" s="217"/>
      <c r="I318" s="217"/>
    </row>
    <row r="319" spans="1:9">
      <c r="A319" s="217"/>
      <c r="B319" s="217"/>
      <c r="C319" s="217"/>
      <c r="D319" s="217"/>
      <c r="E319" s="217"/>
      <c r="F319" s="217"/>
      <c r="G319" s="217"/>
      <c r="H319" s="217"/>
      <c r="I319" s="217"/>
    </row>
    <row r="320" spans="1:9">
      <c r="A320" s="217"/>
      <c r="B320" s="217"/>
      <c r="C320" s="217"/>
      <c r="D320" s="217"/>
      <c r="E320" s="217"/>
      <c r="F320" s="217"/>
      <c r="G320" s="217"/>
      <c r="H320" s="217"/>
      <c r="I320" s="217"/>
    </row>
    <row r="321" spans="1:9">
      <c r="A321" s="217"/>
      <c r="B321" s="217"/>
      <c r="C321" s="217"/>
      <c r="D321" s="217"/>
      <c r="E321" s="217"/>
      <c r="F321" s="217"/>
      <c r="G321" s="217"/>
      <c r="H321" s="217"/>
      <c r="I321" s="217"/>
    </row>
    <row r="322" spans="1:9">
      <c r="A322" s="217"/>
      <c r="B322" s="217"/>
      <c r="C322" s="217"/>
      <c r="D322" s="217"/>
      <c r="E322" s="217"/>
      <c r="F322" s="217"/>
      <c r="G322" s="217"/>
      <c r="H322" s="217"/>
      <c r="I322" s="217"/>
    </row>
    <row r="323" spans="1:9">
      <c r="A323" s="217"/>
      <c r="B323" s="217"/>
      <c r="C323" s="217"/>
      <c r="D323" s="217"/>
      <c r="E323" s="217"/>
      <c r="F323" s="217"/>
      <c r="G323" s="217"/>
      <c r="H323" s="217"/>
      <c r="I323" s="217"/>
    </row>
    <row r="324" spans="1:9">
      <c r="A324" s="217"/>
      <c r="B324" s="217"/>
      <c r="C324" s="217"/>
      <c r="D324" s="217"/>
      <c r="E324" s="217"/>
      <c r="F324" s="217"/>
      <c r="G324" s="217"/>
      <c r="H324" s="217"/>
      <c r="I324" s="217"/>
    </row>
    <row r="325" spans="1:9">
      <c r="A325" s="217"/>
      <c r="B325" s="217"/>
      <c r="C325" s="217"/>
      <c r="D325" s="217"/>
      <c r="E325" s="217"/>
      <c r="F325" s="217"/>
      <c r="G325" s="217"/>
      <c r="H325" s="217"/>
      <c r="I325" s="217"/>
    </row>
    <row r="326" spans="1:9">
      <c r="A326" s="217"/>
      <c r="B326" s="217"/>
      <c r="C326" s="217"/>
      <c r="D326" s="217"/>
      <c r="E326" s="217"/>
      <c r="F326" s="217"/>
      <c r="G326" s="217"/>
      <c r="H326" s="217"/>
      <c r="I326" s="217"/>
    </row>
    <row r="327" spans="1:9">
      <c r="A327" s="217"/>
      <c r="B327" s="217"/>
      <c r="C327" s="217"/>
      <c r="D327" s="217"/>
      <c r="E327" s="217"/>
      <c r="F327" s="217"/>
      <c r="G327" s="217"/>
      <c r="H327" s="217"/>
      <c r="I327" s="217"/>
    </row>
    <row r="328" spans="1:9">
      <c r="A328" s="217"/>
      <c r="B328" s="217"/>
      <c r="C328" s="217"/>
      <c r="D328" s="217"/>
      <c r="E328" s="217"/>
      <c r="F328" s="217"/>
      <c r="G328" s="217"/>
      <c r="H328" s="217"/>
      <c r="I328" s="217"/>
    </row>
    <row r="329" spans="1:9">
      <c r="A329" s="217"/>
      <c r="B329" s="217"/>
      <c r="C329" s="217"/>
      <c r="D329" s="217"/>
      <c r="E329" s="217"/>
      <c r="F329" s="217"/>
      <c r="G329" s="217"/>
      <c r="H329" s="217"/>
      <c r="I329" s="217"/>
    </row>
    <row r="330" spans="1:9">
      <c r="A330" s="217"/>
      <c r="B330" s="217"/>
      <c r="C330" s="217"/>
      <c r="D330" s="217"/>
      <c r="E330" s="217"/>
      <c r="F330" s="217"/>
      <c r="G330" s="217"/>
      <c r="H330" s="217"/>
      <c r="I330" s="217"/>
    </row>
    <row r="331" spans="1:9">
      <c r="A331" s="217"/>
      <c r="B331" s="217"/>
      <c r="C331" s="217"/>
      <c r="D331" s="217"/>
      <c r="E331" s="217"/>
      <c r="F331" s="217"/>
      <c r="G331" s="217"/>
      <c r="H331" s="217"/>
      <c r="I331" s="217"/>
    </row>
    <row r="332" spans="1:9">
      <c r="A332" s="217"/>
      <c r="B332" s="217"/>
      <c r="C332" s="217"/>
      <c r="D332" s="217"/>
      <c r="E332" s="217"/>
      <c r="F332" s="217"/>
      <c r="G332" s="217"/>
      <c r="H332" s="217"/>
      <c r="I332" s="217"/>
    </row>
    <row r="333" spans="1:9">
      <c r="A333" s="217"/>
      <c r="B333" s="217"/>
      <c r="C333" s="217"/>
      <c r="D333" s="217"/>
      <c r="E333" s="217"/>
      <c r="F333" s="217"/>
      <c r="G333" s="217"/>
      <c r="H333" s="217"/>
      <c r="I333" s="217"/>
    </row>
    <row r="334" spans="1:9">
      <c r="A334" s="217"/>
      <c r="B334" s="217"/>
      <c r="C334" s="217"/>
      <c r="D334" s="217"/>
      <c r="E334" s="217"/>
      <c r="F334" s="217"/>
      <c r="G334" s="217"/>
      <c r="H334" s="217"/>
      <c r="I334" s="217"/>
    </row>
    <row r="335" spans="1:9">
      <c r="A335" s="217"/>
      <c r="B335" s="217"/>
      <c r="C335" s="217"/>
      <c r="D335" s="217"/>
      <c r="E335" s="217"/>
      <c r="F335" s="217"/>
      <c r="G335" s="217"/>
      <c r="H335" s="217"/>
      <c r="I335" s="217"/>
    </row>
    <row r="336" spans="1:9">
      <c r="A336" s="217"/>
      <c r="B336" s="217"/>
      <c r="C336" s="217"/>
      <c r="D336" s="217"/>
      <c r="E336" s="217"/>
      <c r="F336" s="217"/>
      <c r="G336" s="217"/>
      <c r="H336" s="217"/>
      <c r="I336" s="217"/>
    </row>
    <row r="337" spans="1:9">
      <c r="A337" s="217"/>
      <c r="B337" s="217"/>
      <c r="C337" s="217"/>
      <c r="D337" s="217"/>
      <c r="E337" s="217"/>
      <c r="F337" s="217"/>
      <c r="G337" s="217"/>
      <c r="H337" s="217"/>
      <c r="I337" s="217"/>
    </row>
    <row r="338" spans="1:9">
      <c r="A338" s="217"/>
      <c r="B338" s="217"/>
      <c r="C338" s="217"/>
      <c r="D338" s="217"/>
      <c r="E338" s="217"/>
      <c r="F338" s="217"/>
      <c r="G338" s="217"/>
      <c r="H338" s="217"/>
      <c r="I338" s="217"/>
    </row>
    <row r="339" spans="1:9">
      <c r="A339" s="217"/>
      <c r="B339" s="217"/>
      <c r="C339" s="217"/>
      <c r="D339" s="217"/>
      <c r="E339" s="217"/>
      <c r="F339" s="217"/>
      <c r="G339" s="217"/>
      <c r="H339" s="217"/>
      <c r="I339" s="217"/>
    </row>
    <row r="340" spans="1:9">
      <c r="A340" s="217"/>
      <c r="B340" s="217"/>
      <c r="C340" s="217"/>
      <c r="D340" s="217"/>
      <c r="E340" s="217"/>
      <c r="F340" s="217"/>
      <c r="G340" s="217"/>
      <c r="H340" s="217"/>
      <c r="I340" s="217"/>
    </row>
    <row r="341" spans="1:9">
      <c r="A341" s="217"/>
      <c r="B341" s="217"/>
      <c r="C341" s="217"/>
      <c r="D341" s="217"/>
      <c r="E341" s="217"/>
      <c r="F341" s="217"/>
      <c r="G341" s="217"/>
      <c r="H341" s="217"/>
      <c r="I341" s="217"/>
    </row>
    <row r="342" spans="1:9">
      <c r="A342" s="217"/>
      <c r="B342" s="217"/>
      <c r="C342" s="217"/>
      <c r="D342" s="217"/>
      <c r="E342" s="217"/>
      <c r="F342" s="217"/>
      <c r="G342" s="217"/>
      <c r="H342" s="217"/>
      <c r="I342" s="217"/>
    </row>
    <row r="343" spans="1:9">
      <c r="A343" s="217"/>
      <c r="B343" s="217"/>
      <c r="C343" s="217"/>
      <c r="D343" s="217"/>
      <c r="E343" s="217"/>
      <c r="F343" s="217"/>
      <c r="G343" s="217"/>
      <c r="H343" s="217"/>
      <c r="I343" s="217"/>
    </row>
    <row r="344" spans="1:9">
      <c r="A344" s="217"/>
      <c r="B344" s="217"/>
      <c r="C344" s="217"/>
      <c r="D344" s="217"/>
      <c r="E344" s="217"/>
      <c r="F344" s="217"/>
      <c r="G344" s="217"/>
      <c r="H344" s="217"/>
      <c r="I344" s="217"/>
    </row>
    <row r="345" spans="1:9">
      <c r="A345" s="217"/>
      <c r="B345" s="217"/>
      <c r="C345" s="217"/>
      <c r="D345" s="217"/>
      <c r="E345" s="217"/>
      <c r="F345" s="217"/>
      <c r="G345" s="217"/>
      <c r="H345" s="217"/>
      <c r="I345" s="217"/>
    </row>
    <row r="346" spans="1:9">
      <c r="A346" s="217"/>
      <c r="B346" s="217"/>
      <c r="C346" s="217"/>
      <c r="D346" s="217"/>
      <c r="E346" s="217"/>
      <c r="F346" s="217"/>
      <c r="G346" s="217"/>
      <c r="H346" s="217"/>
      <c r="I346" s="217"/>
    </row>
    <row r="347" spans="1:9">
      <c r="A347" s="217"/>
      <c r="B347" s="217"/>
      <c r="C347" s="217"/>
      <c r="D347" s="217"/>
      <c r="E347" s="217"/>
      <c r="F347" s="217"/>
      <c r="G347" s="217"/>
      <c r="H347" s="217"/>
      <c r="I347" s="217"/>
    </row>
    <row r="348" spans="1:9">
      <c r="A348" s="217"/>
      <c r="B348" s="217"/>
      <c r="C348" s="217"/>
      <c r="D348" s="217"/>
      <c r="E348" s="217"/>
      <c r="F348" s="217"/>
      <c r="G348" s="217"/>
      <c r="H348" s="217"/>
      <c r="I348" s="217"/>
    </row>
    <row r="349" spans="1:9">
      <c r="A349" s="217"/>
      <c r="B349" s="217"/>
      <c r="C349" s="217"/>
      <c r="D349" s="217"/>
      <c r="E349" s="217"/>
      <c r="F349" s="217"/>
      <c r="G349" s="217"/>
      <c r="H349" s="217"/>
      <c r="I349" s="217"/>
    </row>
    <row r="350" spans="1:9">
      <c r="A350" s="217"/>
      <c r="B350" s="217"/>
      <c r="C350" s="217"/>
      <c r="D350" s="217"/>
      <c r="E350" s="217"/>
      <c r="F350" s="217"/>
      <c r="G350" s="217"/>
      <c r="H350" s="217"/>
      <c r="I350" s="217"/>
    </row>
    <row r="351" spans="1:9">
      <c r="A351" s="217"/>
      <c r="B351" s="217"/>
      <c r="C351" s="217"/>
      <c r="D351" s="217"/>
      <c r="E351" s="217"/>
      <c r="F351" s="217"/>
      <c r="G351" s="217"/>
      <c r="H351" s="217"/>
      <c r="I351" s="217"/>
    </row>
    <row r="352" spans="1:9">
      <c r="A352" s="217"/>
      <c r="B352" s="217"/>
      <c r="C352" s="217"/>
      <c r="D352" s="217"/>
      <c r="E352" s="217"/>
      <c r="F352" s="217"/>
      <c r="G352" s="217"/>
      <c r="H352" s="217"/>
      <c r="I352" s="217"/>
    </row>
    <row r="353" spans="1:9">
      <c r="A353" s="217"/>
      <c r="B353" s="217"/>
      <c r="C353" s="217"/>
      <c r="D353" s="217"/>
      <c r="E353" s="217"/>
      <c r="F353" s="217"/>
      <c r="G353" s="217"/>
      <c r="H353" s="217"/>
      <c r="I353" s="217"/>
    </row>
    <row r="354" spans="1:9">
      <c r="A354" s="217"/>
      <c r="B354" s="217"/>
      <c r="C354" s="217"/>
      <c r="D354" s="217"/>
      <c r="E354" s="217"/>
      <c r="F354" s="217"/>
      <c r="G354" s="217"/>
      <c r="H354" s="217"/>
      <c r="I354" s="217"/>
    </row>
    <row r="355" spans="1:9">
      <c r="A355" s="217"/>
      <c r="B355" s="217"/>
      <c r="C355" s="217"/>
      <c r="D355" s="217"/>
      <c r="E355" s="217"/>
      <c r="F355" s="217"/>
      <c r="G355" s="217"/>
      <c r="H355" s="217"/>
      <c r="I355" s="217"/>
    </row>
    <row r="356" spans="1:9">
      <c r="A356" s="217"/>
      <c r="B356" s="217"/>
      <c r="C356" s="217"/>
      <c r="D356" s="217"/>
      <c r="E356" s="217"/>
      <c r="F356" s="217"/>
      <c r="G356" s="217"/>
      <c r="H356" s="217"/>
      <c r="I356" s="217"/>
    </row>
    <row r="357" spans="1:9">
      <c r="A357" s="217"/>
      <c r="B357" s="217"/>
      <c r="C357" s="217"/>
      <c r="D357" s="217"/>
      <c r="E357" s="217"/>
      <c r="F357" s="217"/>
      <c r="G357" s="217"/>
      <c r="H357" s="217"/>
      <c r="I357" s="217"/>
    </row>
    <row r="358" spans="1:9">
      <c r="A358" s="217"/>
      <c r="B358" s="217"/>
      <c r="C358" s="217"/>
      <c r="D358" s="217"/>
      <c r="E358" s="217"/>
      <c r="F358" s="217"/>
      <c r="G358" s="217"/>
      <c r="H358" s="217"/>
      <c r="I358" s="217"/>
    </row>
    <row r="359" spans="1:9">
      <c r="A359" s="217"/>
      <c r="B359" s="217"/>
      <c r="C359" s="217"/>
      <c r="D359" s="217"/>
      <c r="E359" s="217"/>
      <c r="F359" s="217"/>
      <c r="G359" s="217"/>
      <c r="H359" s="217"/>
      <c r="I359" s="217"/>
    </row>
    <row r="360" spans="1:9">
      <c r="A360" s="217"/>
      <c r="B360" s="217"/>
      <c r="C360" s="217"/>
      <c r="D360" s="217"/>
      <c r="E360" s="217"/>
      <c r="F360" s="217"/>
      <c r="G360" s="217"/>
      <c r="H360" s="217"/>
      <c r="I360" s="217"/>
    </row>
    <row r="361" spans="1:9">
      <c r="A361" s="217"/>
      <c r="B361" s="217"/>
      <c r="C361" s="217"/>
      <c r="D361" s="217"/>
      <c r="E361" s="217"/>
      <c r="F361" s="217"/>
      <c r="G361" s="217"/>
      <c r="H361" s="217"/>
      <c r="I361" s="217"/>
    </row>
    <row r="362" spans="1:9">
      <c r="A362" s="217"/>
      <c r="B362" s="217"/>
      <c r="C362" s="217"/>
      <c r="D362" s="217"/>
      <c r="E362" s="217"/>
      <c r="F362" s="217"/>
      <c r="G362" s="217"/>
      <c r="H362" s="217"/>
      <c r="I362" s="217"/>
    </row>
    <row r="363" spans="1:9">
      <c r="A363" s="217"/>
      <c r="B363" s="217"/>
      <c r="C363" s="217"/>
      <c r="D363" s="217"/>
      <c r="E363" s="217"/>
      <c r="F363" s="217"/>
      <c r="G363" s="217"/>
      <c r="H363" s="217"/>
      <c r="I363" s="217"/>
    </row>
    <row r="364" spans="1:9">
      <c r="A364" s="217"/>
      <c r="B364" s="217"/>
      <c r="C364" s="217"/>
      <c r="D364" s="217"/>
      <c r="E364" s="217"/>
      <c r="F364" s="217"/>
      <c r="G364" s="217"/>
      <c r="H364" s="217"/>
      <c r="I364" s="217"/>
    </row>
    <row r="365" spans="1:9">
      <c r="A365" s="217"/>
      <c r="B365" s="217"/>
      <c r="C365" s="217"/>
      <c r="D365" s="217"/>
      <c r="E365" s="217"/>
      <c r="F365" s="217"/>
      <c r="G365" s="217"/>
      <c r="H365" s="217"/>
      <c r="I365" s="217"/>
    </row>
    <row r="366" spans="1:9">
      <c r="A366" s="217"/>
      <c r="B366" s="217"/>
      <c r="C366" s="217"/>
      <c r="D366" s="217"/>
      <c r="E366" s="217"/>
      <c r="F366" s="217"/>
      <c r="G366" s="217"/>
      <c r="H366" s="217"/>
      <c r="I366" s="217"/>
    </row>
    <row r="367" spans="1:9">
      <c r="A367" s="217"/>
      <c r="B367" s="217"/>
      <c r="C367" s="217"/>
      <c r="D367" s="217"/>
      <c r="E367" s="217"/>
      <c r="F367" s="217"/>
      <c r="G367" s="217"/>
      <c r="H367" s="217"/>
      <c r="I367" s="217"/>
    </row>
    <row r="368" spans="1:9">
      <c r="A368" s="217"/>
      <c r="B368" s="217"/>
      <c r="C368" s="217"/>
      <c r="D368" s="217"/>
      <c r="E368" s="217"/>
      <c r="F368" s="217"/>
      <c r="G368" s="217"/>
      <c r="H368" s="217"/>
      <c r="I368" s="217"/>
    </row>
    <row r="369" spans="1:9">
      <c r="A369" s="217"/>
      <c r="B369" s="217"/>
      <c r="C369" s="217"/>
      <c r="D369" s="217"/>
      <c r="E369" s="217"/>
      <c r="F369" s="217"/>
      <c r="G369" s="217"/>
      <c r="H369" s="217"/>
      <c r="I369" s="217"/>
    </row>
    <row r="370" spans="1:9">
      <c r="A370" s="217"/>
      <c r="B370" s="217"/>
      <c r="C370" s="217"/>
      <c r="D370" s="217"/>
      <c r="E370" s="217"/>
      <c r="F370" s="217"/>
      <c r="G370" s="217"/>
      <c r="H370" s="217"/>
      <c r="I370" s="217"/>
    </row>
    <row r="371" spans="1:9">
      <c r="A371" s="217"/>
      <c r="B371" s="217"/>
      <c r="C371" s="217"/>
      <c r="D371" s="217"/>
      <c r="E371" s="217"/>
      <c r="F371" s="217"/>
      <c r="G371" s="217"/>
      <c r="H371" s="217"/>
      <c r="I371" s="217"/>
    </row>
    <row r="372" spans="1:9">
      <c r="A372" s="217"/>
      <c r="B372" s="217"/>
      <c r="C372" s="217"/>
      <c r="D372" s="217"/>
      <c r="E372" s="217"/>
      <c r="F372" s="217"/>
      <c r="G372" s="217"/>
      <c r="H372" s="217"/>
      <c r="I372" s="217"/>
    </row>
    <row r="373" spans="1:9">
      <c r="A373" s="217"/>
      <c r="B373" s="217"/>
      <c r="C373" s="217"/>
      <c r="D373" s="217"/>
      <c r="E373" s="217"/>
      <c r="F373" s="217"/>
      <c r="G373" s="217"/>
      <c r="H373" s="217"/>
      <c r="I373" s="217"/>
    </row>
    <row r="374" spans="1:9">
      <c r="A374" s="217"/>
      <c r="B374" s="217"/>
      <c r="C374" s="217"/>
      <c r="D374" s="217"/>
      <c r="E374" s="217"/>
      <c r="F374" s="217"/>
      <c r="G374" s="217"/>
      <c r="H374" s="217"/>
      <c r="I374" s="217"/>
    </row>
    <row r="375" spans="1:9">
      <c r="A375" s="217"/>
      <c r="B375" s="217"/>
      <c r="C375" s="217"/>
      <c r="D375" s="217"/>
      <c r="E375" s="217"/>
      <c r="F375" s="217"/>
      <c r="G375" s="217"/>
      <c r="H375" s="217"/>
      <c r="I375" s="217"/>
    </row>
    <row r="376" spans="1:9">
      <c r="A376" s="217"/>
      <c r="B376" s="217"/>
      <c r="C376" s="217"/>
      <c r="D376" s="217"/>
      <c r="E376" s="217"/>
      <c r="F376" s="217"/>
      <c r="G376" s="217"/>
      <c r="H376" s="217"/>
      <c r="I376" s="217"/>
    </row>
    <row r="377" spans="1:9">
      <c r="A377" s="217"/>
      <c r="B377" s="217"/>
      <c r="C377" s="217"/>
      <c r="D377" s="217"/>
      <c r="E377" s="217"/>
      <c r="F377" s="217"/>
      <c r="G377" s="217"/>
      <c r="H377" s="217"/>
      <c r="I377" s="217"/>
    </row>
    <row r="378" spans="1:9">
      <c r="A378" s="217"/>
      <c r="B378" s="217"/>
      <c r="C378" s="217"/>
      <c r="D378" s="217"/>
      <c r="E378" s="217"/>
      <c r="F378" s="217"/>
      <c r="G378" s="217"/>
      <c r="H378" s="217"/>
      <c r="I378" s="217"/>
    </row>
    <row r="379" spans="1:9">
      <c r="A379" s="217"/>
      <c r="B379" s="217"/>
      <c r="C379" s="217"/>
      <c r="D379" s="217"/>
      <c r="E379" s="217"/>
      <c r="F379" s="217"/>
      <c r="G379" s="217"/>
      <c r="H379" s="217"/>
      <c r="I379" s="217"/>
    </row>
    <row r="380" spans="1:9">
      <c r="A380" s="217"/>
      <c r="B380" s="217"/>
      <c r="C380" s="217"/>
      <c r="D380" s="217"/>
      <c r="E380" s="217"/>
      <c r="F380" s="217"/>
      <c r="G380" s="217"/>
      <c r="H380" s="217"/>
      <c r="I380" s="217"/>
    </row>
    <row r="381" spans="1:9">
      <c r="A381" s="217"/>
      <c r="B381" s="217"/>
      <c r="C381" s="217"/>
      <c r="D381" s="217"/>
      <c r="E381" s="217"/>
      <c r="F381" s="217"/>
      <c r="G381" s="217"/>
      <c r="H381" s="217"/>
      <c r="I381" s="217"/>
    </row>
    <row r="382" spans="1:9">
      <c r="A382" s="217"/>
      <c r="B382" s="217"/>
      <c r="C382" s="217"/>
      <c r="D382" s="217"/>
      <c r="E382" s="217"/>
      <c r="F382" s="217"/>
      <c r="G382" s="217"/>
      <c r="H382" s="217"/>
      <c r="I382" s="217"/>
    </row>
    <row r="383" spans="1:9">
      <c r="A383" s="217"/>
      <c r="B383" s="217"/>
      <c r="C383" s="217"/>
      <c r="D383" s="217"/>
      <c r="E383" s="217"/>
      <c r="F383" s="217"/>
      <c r="G383" s="217"/>
      <c r="H383" s="217"/>
      <c r="I383" s="217"/>
    </row>
    <row r="384" spans="1:9">
      <c r="A384" s="217"/>
      <c r="B384" s="217"/>
      <c r="C384" s="217"/>
      <c r="D384" s="217"/>
      <c r="E384" s="217"/>
      <c r="F384" s="217"/>
      <c r="G384" s="217"/>
      <c r="H384" s="217"/>
      <c r="I384" s="217"/>
    </row>
    <row r="385" spans="1:9">
      <c r="A385" s="217"/>
      <c r="B385" s="217"/>
      <c r="C385" s="217"/>
      <c r="D385" s="217"/>
      <c r="E385" s="217"/>
      <c r="F385" s="217"/>
      <c r="G385" s="217"/>
      <c r="H385" s="217"/>
      <c r="I385" s="217"/>
    </row>
    <row r="386" spans="1:9">
      <c r="A386" s="217"/>
      <c r="B386" s="217"/>
      <c r="C386" s="217"/>
      <c r="D386" s="217"/>
      <c r="E386" s="217"/>
      <c r="F386" s="217"/>
      <c r="G386" s="217"/>
      <c r="H386" s="217"/>
      <c r="I386" s="217"/>
    </row>
    <row r="387" spans="1:9">
      <c r="A387" s="217"/>
      <c r="B387" s="217"/>
      <c r="C387" s="217"/>
      <c r="D387" s="217"/>
      <c r="E387" s="217"/>
      <c r="F387" s="217"/>
      <c r="G387" s="217"/>
      <c r="H387" s="217"/>
      <c r="I387" s="217"/>
    </row>
    <row r="388" spans="1:9">
      <c r="A388" s="217"/>
      <c r="B388" s="217"/>
      <c r="C388" s="217"/>
      <c r="D388" s="217"/>
      <c r="E388" s="217"/>
      <c r="F388" s="217"/>
      <c r="G388" s="217"/>
      <c r="H388" s="217"/>
      <c r="I388" s="217"/>
    </row>
    <row r="389" spans="1:9">
      <c r="A389" s="217"/>
      <c r="B389" s="217"/>
      <c r="C389" s="217"/>
      <c r="D389" s="217"/>
      <c r="E389" s="217"/>
      <c r="F389" s="217"/>
      <c r="G389" s="217"/>
      <c r="H389" s="217"/>
      <c r="I389" s="217"/>
    </row>
    <row r="390" spans="1:9">
      <c r="A390" s="217"/>
      <c r="B390" s="217"/>
      <c r="C390" s="217"/>
      <c r="D390" s="217"/>
      <c r="E390" s="217"/>
      <c r="F390" s="217"/>
      <c r="G390" s="217"/>
      <c r="H390" s="217"/>
      <c r="I390" s="217"/>
    </row>
    <row r="391" spans="1:9">
      <c r="A391" s="217"/>
      <c r="B391" s="217"/>
      <c r="C391" s="217"/>
      <c r="D391" s="217"/>
      <c r="E391" s="217"/>
      <c r="F391" s="217"/>
      <c r="G391" s="217"/>
      <c r="H391" s="217"/>
      <c r="I391" s="217"/>
    </row>
    <row r="392" spans="1:9">
      <c r="A392" s="217"/>
      <c r="B392" s="217"/>
      <c r="C392" s="217"/>
      <c r="D392" s="217"/>
      <c r="E392" s="217"/>
      <c r="F392" s="217"/>
      <c r="G392" s="217"/>
      <c r="H392" s="217"/>
      <c r="I392" s="217"/>
    </row>
    <row r="393" spans="1:9">
      <c r="A393" s="217"/>
      <c r="B393" s="217"/>
      <c r="C393" s="217"/>
      <c r="D393" s="217"/>
      <c r="E393" s="217"/>
      <c r="F393" s="217"/>
      <c r="G393" s="217"/>
      <c r="H393" s="217"/>
      <c r="I393" s="217"/>
    </row>
    <row r="394" spans="1:9">
      <c r="A394" s="217"/>
      <c r="B394" s="217"/>
      <c r="C394" s="217"/>
      <c r="D394" s="217"/>
      <c r="E394" s="217"/>
      <c r="F394" s="217"/>
      <c r="G394" s="217"/>
      <c r="H394" s="217"/>
      <c r="I394" s="217"/>
    </row>
    <row r="395" spans="1:9">
      <c r="A395" s="217"/>
      <c r="B395" s="217"/>
      <c r="C395" s="217"/>
      <c r="D395" s="217"/>
      <c r="E395" s="217"/>
      <c r="F395" s="217"/>
      <c r="G395" s="217"/>
      <c r="H395" s="217"/>
      <c r="I395" s="217"/>
    </row>
    <row r="396" spans="1:9">
      <c r="A396" s="217"/>
      <c r="B396" s="217"/>
      <c r="C396" s="217"/>
      <c r="D396" s="217"/>
      <c r="E396" s="217"/>
      <c r="F396" s="217"/>
      <c r="G396" s="217"/>
      <c r="H396" s="217"/>
      <c r="I396" s="217"/>
    </row>
    <row r="397" spans="1:9">
      <c r="A397" s="217"/>
      <c r="B397" s="217"/>
      <c r="C397" s="217"/>
      <c r="D397" s="217"/>
      <c r="E397" s="217"/>
      <c r="F397" s="217"/>
      <c r="G397" s="217"/>
      <c r="H397" s="217"/>
      <c r="I397" s="217"/>
    </row>
    <row r="398" spans="1:9">
      <c r="A398" s="217"/>
      <c r="B398" s="217"/>
      <c r="C398" s="217"/>
      <c r="D398" s="217"/>
      <c r="E398" s="217"/>
      <c r="F398" s="217"/>
      <c r="G398" s="217"/>
      <c r="H398" s="217"/>
      <c r="I398" s="217"/>
    </row>
    <row r="399" spans="1:9">
      <c r="A399" s="217"/>
      <c r="B399" s="217"/>
      <c r="C399" s="217"/>
      <c r="D399" s="217"/>
      <c r="E399" s="217"/>
      <c r="F399" s="217"/>
      <c r="G399" s="217"/>
      <c r="H399" s="217"/>
      <c r="I399" s="217"/>
    </row>
    <row r="400" spans="1:9">
      <c r="A400" s="217"/>
      <c r="B400" s="217"/>
      <c r="C400" s="217"/>
      <c r="D400" s="217"/>
      <c r="E400" s="217"/>
      <c r="F400" s="217"/>
      <c r="G400" s="217"/>
      <c r="H400" s="217"/>
      <c r="I400" s="217"/>
    </row>
    <row r="401" spans="1:9">
      <c r="A401" s="217"/>
      <c r="B401" s="217"/>
      <c r="C401" s="217"/>
      <c r="D401" s="217"/>
      <c r="E401" s="217"/>
      <c r="F401" s="217"/>
      <c r="G401" s="217"/>
      <c r="H401" s="217"/>
      <c r="I401" s="217"/>
    </row>
    <row r="402" spans="1:9">
      <c r="A402" s="217"/>
      <c r="B402" s="217"/>
      <c r="C402" s="217"/>
      <c r="D402" s="217"/>
      <c r="E402" s="217"/>
      <c r="F402" s="217"/>
      <c r="G402" s="217"/>
      <c r="H402" s="217"/>
      <c r="I402" s="217"/>
    </row>
    <row r="403" spans="1:9">
      <c r="A403" s="217"/>
      <c r="B403" s="217"/>
      <c r="C403" s="217"/>
      <c r="D403" s="217"/>
      <c r="E403" s="217"/>
      <c r="F403" s="217"/>
      <c r="G403" s="217"/>
      <c r="H403" s="217"/>
      <c r="I403" s="217"/>
    </row>
    <row r="404" spans="1:9">
      <c r="A404" s="217"/>
      <c r="B404" s="217"/>
      <c r="C404" s="217"/>
      <c r="D404" s="217"/>
      <c r="E404" s="217"/>
      <c r="F404" s="217"/>
      <c r="G404" s="217"/>
      <c r="H404" s="217"/>
      <c r="I404" s="217"/>
    </row>
    <row r="405" spans="1:9">
      <c r="A405" s="217"/>
      <c r="B405" s="217"/>
      <c r="C405" s="217"/>
      <c r="D405" s="217"/>
      <c r="E405" s="217"/>
      <c r="F405" s="217"/>
      <c r="G405" s="217"/>
      <c r="H405" s="217"/>
      <c r="I405" s="217"/>
    </row>
    <row r="406" spans="1:9">
      <c r="A406" s="217"/>
      <c r="B406" s="217"/>
      <c r="C406" s="217"/>
      <c r="D406" s="217"/>
      <c r="E406" s="217"/>
      <c r="F406" s="217"/>
      <c r="G406" s="217"/>
      <c r="H406" s="217"/>
      <c r="I406" s="217"/>
    </row>
    <row r="407" spans="1:9">
      <c r="A407" s="217"/>
      <c r="B407" s="217"/>
      <c r="C407" s="217"/>
      <c r="D407" s="217"/>
      <c r="E407" s="217"/>
      <c r="F407" s="217"/>
      <c r="G407" s="217"/>
      <c r="H407" s="217"/>
      <c r="I407" s="217"/>
    </row>
    <row r="408" spans="1:9">
      <c r="A408" s="217"/>
      <c r="B408" s="217"/>
      <c r="C408" s="217"/>
      <c r="D408" s="217"/>
      <c r="E408" s="217"/>
      <c r="F408" s="217"/>
      <c r="G408" s="217"/>
      <c r="H408" s="217"/>
      <c r="I408" s="217"/>
    </row>
    <row r="409" spans="1:9">
      <c r="A409" s="217"/>
      <c r="B409" s="217"/>
      <c r="C409" s="217"/>
      <c r="D409" s="217"/>
      <c r="E409" s="217"/>
      <c r="F409" s="217"/>
      <c r="G409" s="217"/>
      <c r="H409" s="217"/>
      <c r="I409" s="217"/>
    </row>
    <row r="410" spans="1:9">
      <c r="A410" s="217"/>
      <c r="B410" s="217"/>
      <c r="C410" s="217"/>
      <c r="D410" s="217"/>
      <c r="E410" s="217"/>
      <c r="F410" s="217"/>
      <c r="G410" s="217"/>
      <c r="H410" s="217"/>
      <c r="I410" s="217"/>
    </row>
    <row r="411" spans="1:9">
      <c r="A411" s="217"/>
      <c r="B411" s="217"/>
      <c r="C411" s="217"/>
      <c r="D411" s="217"/>
      <c r="E411" s="217"/>
      <c r="F411" s="217"/>
      <c r="G411" s="217"/>
      <c r="H411" s="217"/>
      <c r="I411" s="217"/>
    </row>
    <row r="412" spans="1:9">
      <c r="A412" s="217"/>
      <c r="B412" s="217"/>
      <c r="C412" s="217"/>
      <c r="D412" s="217"/>
      <c r="E412" s="217"/>
      <c r="F412" s="217"/>
      <c r="G412" s="217"/>
      <c r="H412" s="217"/>
      <c r="I412" s="217"/>
    </row>
    <row r="413" spans="1:9">
      <c r="A413" s="217"/>
      <c r="B413" s="217"/>
      <c r="C413" s="217"/>
      <c r="D413" s="217"/>
      <c r="E413" s="217"/>
      <c r="F413" s="217"/>
      <c r="G413" s="217"/>
      <c r="H413" s="217"/>
      <c r="I413" s="217"/>
    </row>
    <row r="414" spans="1:9">
      <c r="A414" s="217"/>
      <c r="B414" s="217"/>
      <c r="C414" s="217"/>
      <c r="D414" s="217"/>
      <c r="E414" s="217"/>
      <c r="F414" s="217"/>
      <c r="G414" s="217"/>
      <c r="H414" s="217"/>
      <c r="I414" s="217"/>
    </row>
    <row r="415" spans="1:9">
      <c r="A415" s="217"/>
      <c r="B415" s="217"/>
      <c r="C415" s="217"/>
      <c r="D415" s="217"/>
      <c r="E415" s="217"/>
      <c r="F415" s="217"/>
      <c r="G415" s="217"/>
      <c r="H415" s="217"/>
      <c r="I415" s="217"/>
    </row>
    <row r="416" spans="1:9">
      <c r="A416" s="217"/>
      <c r="B416" s="217"/>
      <c r="C416" s="217"/>
      <c r="D416" s="217"/>
      <c r="E416" s="217"/>
      <c r="F416" s="217"/>
      <c r="G416" s="217"/>
      <c r="H416" s="217"/>
      <c r="I416" s="217"/>
    </row>
    <row r="417" spans="1:9">
      <c r="A417" s="217"/>
      <c r="B417" s="217"/>
      <c r="C417" s="217"/>
      <c r="D417" s="217"/>
      <c r="E417" s="217"/>
      <c r="F417" s="217"/>
      <c r="G417" s="217"/>
      <c r="H417" s="217"/>
      <c r="I417" s="217"/>
    </row>
    <row r="418" spans="1:9">
      <c r="A418" s="217"/>
      <c r="B418" s="217"/>
      <c r="C418" s="217"/>
      <c r="D418" s="217"/>
      <c r="E418" s="217"/>
      <c r="F418" s="217"/>
      <c r="G418" s="217"/>
      <c r="H418" s="217"/>
      <c r="I418" s="217"/>
    </row>
    <row r="419" spans="1:9">
      <c r="A419" s="217"/>
      <c r="B419" s="217"/>
      <c r="C419" s="217"/>
      <c r="D419" s="217"/>
      <c r="E419" s="217"/>
      <c r="F419" s="217"/>
      <c r="G419" s="217"/>
      <c r="H419" s="217"/>
      <c r="I419" s="217"/>
    </row>
    <row r="420" spans="1:9">
      <c r="A420" s="217"/>
      <c r="B420" s="217"/>
      <c r="C420" s="217"/>
      <c r="D420" s="217"/>
      <c r="E420" s="217"/>
      <c r="F420" s="217"/>
      <c r="G420" s="217"/>
      <c r="H420" s="217"/>
      <c r="I420" s="217"/>
    </row>
    <row r="421" spans="1:9">
      <c r="A421" s="217"/>
      <c r="B421" s="217"/>
      <c r="C421" s="217"/>
      <c r="D421" s="217"/>
      <c r="E421" s="217"/>
      <c r="F421" s="217"/>
      <c r="G421" s="217"/>
      <c r="H421" s="217"/>
      <c r="I421" s="217"/>
    </row>
    <row r="422" spans="1:9">
      <c r="A422" s="217"/>
      <c r="B422" s="217"/>
      <c r="C422" s="217"/>
      <c r="D422" s="217"/>
      <c r="E422" s="217"/>
      <c r="F422" s="217"/>
      <c r="G422" s="217"/>
      <c r="H422" s="217"/>
      <c r="I422" s="217"/>
    </row>
    <row r="423" spans="1:9">
      <c r="A423" s="217"/>
      <c r="B423" s="217"/>
      <c r="C423" s="217"/>
      <c r="D423" s="217"/>
      <c r="E423" s="217"/>
      <c r="F423" s="217"/>
      <c r="G423" s="217"/>
      <c r="H423" s="217"/>
      <c r="I423" s="217"/>
    </row>
    <row r="424" spans="1:9">
      <c r="A424" s="217"/>
      <c r="B424" s="217"/>
      <c r="C424" s="217"/>
      <c r="D424" s="217"/>
      <c r="E424" s="217"/>
      <c r="F424" s="217"/>
      <c r="G424" s="217"/>
      <c r="H424" s="217"/>
      <c r="I424" s="217"/>
    </row>
    <row r="425" spans="1:9">
      <c r="A425" s="217"/>
      <c r="B425" s="217"/>
      <c r="C425" s="217"/>
      <c r="D425" s="217"/>
      <c r="E425" s="217"/>
      <c r="F425" s="217"/>
      <c r="G425" s="217"/>
      <c r="H425" s="217"/>
      <c r="I425" s="217"/>
    </row>
    <row r="426" spans="1:9">
      <c r="A426" s="217"/>
      <c r="B426" s="217"/>
      <c r="C426" s="217"/>
      <c r="D426" s="217"/>
      <c r="E426" s="217"/>
      <c r="F426" s="217"/>
      <c r="G426" s="217"/>
      <c r="H426" s="217"/>
      <c r="I426" s="217"/>
    </row>
    <row r="427" spans="1:9">
      <c r="A427" s="217"/>
      <c r="B427" s="217"/>
      <c r="C427" s="217"/>
      <c r="D427" s="217"/>
      <c r="E427" s="217"/>
      <c r="F427" s="217"/>
      <c r="G427" s="217"/>
      <c r="H427" s="217"/>
      <c r="I427" s="217"/>
    </row>
    <row r="428" spans="1:9">
      <c r="A428" s="217"/>
      <c r="B428" s="217"/>
      <c r="C428" s="217"/>
      <c r="D428" s="217"/>
      <c r="E428" s="217"/>
      <c r="F428" s="217"/>
      <c r="G428" s="217"/>
      <c r="H428" s="217"/>
      <c r="I428" s="217"/>
    </row>
    <row r="429" spans="1:9">
      <c r="A429" s="217"/>
      <c r="B429" s="217"/>
      <c r="C429" s="217"/>
      <c r="D429" s="217"/>
      <c r="E429" s="217"/>
      <c r="F429" s="217"/>
      <c r="G429" s="217"/>
      <c r="H429" s="217"/>
      <c r="I429" s="217"/>
    </row>
    <row r="430" spans="1:9">
      <c r="A430" s="217"/>
      <c r="B430" s="217"/>
      <c r="C430" s="217"/>
      <c r="D430" s="217"/>
      <c r="E430" s="217"/>
      <c r="F430" s="217"/>
      <c r="G430" s="217"/>
      <c r="H430" s="217"/>
      <c r="I430" s="217"/>
    </row>
    <row r="431" spans="1:9">
      <c r="A431" s="217"/>
      <c r="B431" s="217"/>
      <c r="C431" s="217"/>
      <c r="D431" s="217"/>
      <c r="E431" s="217"/>
      <c r="F431" s="217"/>
      <c r="G431" s="217"/>
      <c r="H431" s="217"/>
      <c r="I431" s="217"/>
    </row>
    <row r="432" spans="1:9">
      <c r="A432" s="217"/>
      <c r="B432" s="217"/>
      <c r="C432" s="217"/>
      <c r="D432" s="217"/>
      <c r="E432" s="217"/>
      <c r="F432" s="217"/>
      <c r="G432" s="217"/>
      <c r="H432" s="217"/>
      <c r="I432" s="217"/>
    </row>
    <row r="433" spans="1:9">
      <c r="A433" s="217"/>
      <c r="B433" s="217"/>
      <c r="C433" s="217"/>
      <c r="D433" s="217"/>
      <c r="E433" s="217"/>
      <c r="F433" s="217"/>
      <c r="G433" s="217"/>
      <c r="H433" s="217"/>
      <c r="I433" s="217"/>
    </row>
    <row r="434" spans="1:9">
      <c r="A434" s="217"/>
      <c r="B434" s="217"/>
      <c r="C434" s="217"/>
      <c r="D434" s="217"/>
      <c r="E434" s="217"/>
      <c r="F434" s="217"/>
      <c r="G434" s="217"/>
      <c r="H434" s="217"/>
      <c r="I434" s="217"/>
    </row>
    <row r="435" spans="1:9">
      <c r="A435" s="217"/>
      <c r="B435" s="217"/>
      <c r="C435" s="217"/>
      <c r="D435" s="217"/>
      <c r="E435" s="217"/>
      <c r="F435" s="217"/>
      <c r="G435" s="217"/>
      <c r="H435" s="217"/>
      <c r="I435" s="217"/>
    </row>
    <row r="436" spans="1:9">
      <c r="A436" s="217"/>
      <c r="B436" s="217"/>
      <c r="C436" s="217"/>
      <c r="D436" s="217"/>
      <c r="E436" s="217"/>
      <c r="F436" s="217"/>
      <c r="G436" s="217"/>
      <c r="H436" s="217"/>
      <c r="I436" s="217"/>
    </row>
    <row r="437" spans="1:9">
      <c r="A437" s="217"/>
      <c r="B437" s="217"/>
      <c r="C437" s="217"/>
      <c r="D437" s="217"/>
      <c r="E437" s="217"/>
      <c r="F437" s="217"/>
      <c r="G437" s="217"/>
      <c r="H437" s="217"/>
      <c r="I437" s="217"/>
    </row>
    <row r="438" spans="1:9">
      <c r="A438" s="217"/>
      <c r="B438" s="217"/>
      <c r="C438" s="217"/>
      <c r="D438" s="217"/>
      <c r="E438" s="217"/>
      <c r="F438" s="217"/>
      <c r="G438" s="217"/>
      <c r="H438" s="217"/>
      <c r="I438" s="217"/>
    </row>
    <row r="439" spans="1:9">
      <c r="A439" s="217"/>
      <c r="B439" s="217"/>
      <c r="C439" s="217"/>
      <c r="D439" s="217"/>
      <c r="E439" s="217"/>
      <c r="F439" s="217"/>
      <c r="G439" s="217"/>
      <c r="H439" s="217"/>
      <c r="I439" s="217"/>
    </row>
    <row r="440" spans="1:9">
      <c r="A440" s="217"/>
      <c r="B440" s="217"/>
      <c r="C440" s="217"/>
      <c r="D440" s="217"/>
      <c r="E440" s="217"/>
      <c r="F440" s="217"/>
      <c r="G440" s="217"/>
      <c r="H440" s="217"/>
      <c r="I440" s="217"/>
    </row>
    <row r="441" spans="1:9">
      <c r="A441" s="217"/>
      <c r="B441" s="217"/>
      <c r="C441" s="217"/>
      <c r="D441" s="217"/>
      <c r="E441" s="217"/>
      <c r="F441" s="217"/>
      <c r="G441" s="217"/>
      <c r="H441" s="217"/>
      <c r="I441" s="217"/>
    </row>
    <row r="442" spans="1:9">
      <c r="A442" s="217"/>
      <c r="B442" s="217"/>
      <c r="C442" s="217"/>
      <c r="D442" s="217"/>
      <c r="E442" s="217"/>
      <c r="F442" s="217"/>
      <c r="G442" s="217"/>
      <c r="H442" s="217"/>
      <c r="I442" s="217"/>
    </row>
    <row r="443" spans="1:9">
      <c r="A443" s="217"/>
      <c r="B443" s="217"/>
      <c r="C443" s="217"/>
      <c r="D443" s="217"/>
      <c r="E443" s="217"/>
      <c r="F443" s="217"/>
      <c r="G443" s="217"/>
      <c r="H443" s="217"/>
      <c r="I443" s="217"/>
    </row>
    <row r="444" spans="1:9">
      <c r="A444" s="217"/>
      <c r="B444" s="217"/>
      <c r="C444" s="217"/>
      <c r="D444" s="217"/>
      <c r="E444" s="217"/>
      <c r="F444" s="217"/>
      <c r="G444" s="217"/>
      <c r="H444" s="217"/>
      <c r="I444" s="217"/>
    </row>
    <row r="445" spans="1:9">
      <c r="A445" s="217"/>
      <c r="B445" s="217"/>
      <c r="C445" s="217"/>
      <c r="D445" s="217"/>
      <c r="E445" s="217"/>
      <c r="F445" s="217"/>
      <c r="G445" s="217"/>
      <c r="H445" s="217"/>
      <c r="I445" s="217"/>
    </row>
    <row r="446" spans="1:9">
      <c r="A446" s="217"/>
      <c r="B446" s="217"/>
      <c r="C446" s="217"/>
      <c r="D446" s="217"/>
      <c r="E446" s="217"/>
      <c r="F446" s="217"/>
      <c r="G446" s="217"/>
      <c r="H446" s="217"/>
      <c r="I446" s="217"/>
    </row>
    <row r="447" spans="1:9">
      <c r="A447" s="217"/>
      <c r="B447" s="217"/>
      <c r="C447" s="217"/>
      <c r="D447" s="217"/>
      <c r="E447" s="217"/>
      <c r="F447" s="217"/>
      <c r="G447" s="217"/>
      <c r="H447" s="217"/>
      <c r="I447" s="217"/>
    </row>
    <row r="448" spans="1:9">
      <c r="A448" s="217"/>
      <c r="B448" s="217"/>
      <c r="C448" s="217"/>
      <c r="D448" s="217"/>
      <c r="E448" s="217"/>
      <c r="F448" s="217"/>
      <c r="G448" s="217"/>
      <c r="H448" s="217"/>
      <c r="I448" s="217"/>
    </row>
    <row r="449" spans="1:9">
      <c r="A449" s="217"/>
      <c r="B449" s="217"/>
      <c r="C449" s="217"/>
      <c r="D449" s="217"/>
      <c r="E449" s="217"/>
      <c r="F449" s="217"/>
      <c r="G449" s="217"/>
      <c r="H449" s="217"/>
      <c r="I449" s="217"/>
    </row>
    <row r="450" spans="1:9">
      <c r="A450" s="217"/>
      <c r="B450" s="217"/>
      <c r="C450" s="217"/>
      <c r="D450" s="217"/>
      <c r="E450" s="217"/>
      <c r="F450" s="217"/>
      <c r="G450" s="217"/>
      <c r="H450" s="217"/>
      <c r="I450" s="217"/>
    </row>
    <row r="451" spans="1:9">
      <c r="A451" s="217"/>
      <c r="B451" s="217"/>
      <c r="C451" s="217"/>
      <c r="D451" s="217"/>
      <c r="E451" s="217"/>
      <c r="F451" s="217"/>
      <c r="G451" s="217"/>
      <c r="H451" s="217"/>
      <c r="I451" s="217"/>
    </row>
    <row r="452" spans="1:9">
      <c r="A452" s="217"/>
      <c r="B452" s="217"/>
      <c r="C452" s="217"/>
      <c r="D452" s="217"/>
      <c r="E452" s="217"/>
      <c r="F452" s="217"/>
      <c r="G452" s="217"/>
      <c r="H452" s="217"/>
      <c r="I452" s="217"/>
    </row>
    <row r="453" spans="1:9">
      <c r="A453" s="217"/>
      <c r="B453" s="217"/>
      <c r="C453" s="217"/>
      <c r="D453" s="217"/>
      <c r="E453" s="217"/>
      <c r="F453" s="217"/>
      <c r="G453" s="217"/>
      <c r="H453" s="217"/>
      <c r="I453" s="217"/>
    </row>
    <row r="454" spans="1:9">
      <c r="A454" s="217"/>
      <c r="B454" s="217"/>
      <c r="C454" s="217"/>
      <c r="D454" s="217"/>
      <c r="E454" s="217"/>
      <c r="F454" s="217"/>
      <c r="G454" s="217"/>
      <c r="H454" s="217"/>
      <c r="I454" s="217"/>
    </row>
    <row r="455" spans="1:9">
      <c r="A455" s="217"/>
      <c r="B455" s="217"/>
      <c r="C455" s="217"/>
      <c r="D455" s="217"/>
      <c r="E455" s="217"/>
      <c r="F455" s="217"/>
      <c r="G455" s="217"/>
      <c r="H455" s="217"/>
      <c r="I455" s="217"/>
    </row>
    <row r="456" spans="1:9">
      <c r="A456" s="217"/>
      <c r="B456" s="217"/>
      <c r="C456" s="217"/>
      <c r="D456" s="217"/>
      <c r="E456" s="217"/>
      <c r="F456" s="217"/>
      <c r="G456" s="217"/>
      <c r="H456" s="217"/>
      <c r="I456" s="217"/>
    </row>
    <row r="457" spans="1:9">
      <c r="A457" s="217"/>
      <c r="B457" s="217"/>
      <c r="C457" s="217"/>
      <c r="D457" s="217"/>
      <c r="E457" s="217"/>
      <c r="F457" s="217"/>
      <c r="G457" s="217"/>
      <c r="H457" s="217"/>
      <c r="I457" s="217"/>
    </row>
    <row r="458" spans="1:9">
      <c r="A458" s="217"/>
      <c r="B458" s="217"/>
      <c r="C458" s="217"/>
      <c r="D458" s="217"/>
      <c r="E458" s="217"/>
      <c r="F458" s="217"/>
      <c r="G458" s="217"/>
      <c r="H458" s="217"/>
      <c r="I458" s="217"/>
    </row>
    <row r="459" spans="1:9">
      <c r="A459" s="217"/>
      <c r="B459" s="217"/>
      <c r="C459" s="217"/>
      <c r="D459" s="217"/>
      <c r="E459" s="217"/>
      <c r="F459" s="217"/>
      <c r="G459" s="217"/>
      <c r="H459" s="217"/>
      <c r="I459" s="217"/>
    </row>
    <row r="460" spans="1:9">
      <c r="A460" s="217"/>
      <c r="B460" s="217"/>
      <c r="C460" s="217"/>
      <c r="D460" s="217"/>
      <c r="E460" s="217"/>
      <c r="F460" s="217"/>
      <c r="G460" s="217"/>
      <c r="H460" s="217"/>
      <c r="I460" s="217"/>
    </row>
    <row r="461" spans="1:9">
      <c r="A461" s="217"/>
      <c r="B461" s="217"/>
      <c r="C461" s="217"/>
      <c r="D461" s="217"/>
      <c r="E461" s="217"/>
      <c r="F461" s="217"/>
      <c r="G461" s="217"/>
      <c r="H461" s="217"/>
      <c r="I461" s="217"/>
    </row>
    <row r="462" spans="1:9">
      <c r="A462" s="217"/>
      <c r="B462" s="217"/>
      <c r="C462" s="217"/>
      <c r="D462" s="217"/>
      <c r="E462" s="217"/>
      <c r="F462" s="217"/>
      <c r="G462" s="217"/>
      <c r="H462" s="217"/>
      <c r="I462" s="217"/>
    </row>
    <row r="463" spans="1:9">
      <c r="A463" s="217"/>
      <c r="B463" s="217"/>
      <c r="C463" s="217"/>
      <c r="D463" s="217"/>
      <c r="E463" s="217"/>
      <c r="F463" s="217"/>
      <c r="G463" s="217"/>
      <c r="H463" s="217"/>
      <c r="I463" s="217"/>
    </row>
    <row r="464" spans="1:9">
      <c r="A464" s="217"/>
      <c r="B464" s="217"/>
      <c r="C464" s="217"/>
      <c r="D464" s="217"/>
      <c r="E464" s="217"/>
      <c r="F464" s="217"/>
      <c r="G464" s="217"/>
      <c r="H464" s="217"/>
      <c r="I464" s="217"/>
    </row>
    <row r="465" spans="1:9">
      <c r="A465" s="217"/>
      <c r="B465" s="217"/>
      <c r="C465" s="217"/>
      <c r="D465" s="217"/>
      <c r="E465" s="217"/>
      <c r="F465" s="217"/>
      <c r="G465" s="217"/>
      <c r="H465" s="217"/>
      <c r="I465" s="217"/>
    </row>
    <row r="466" spans="1:9">
      <c r="A466" s="217"/>
      <c r="B466" s="217"/>
      <c r="C466" s="217"/>
      <c r="D466" s="217"/>
      <c r="E466" s="217"/>
      <c r="F466" s="217"/>
      <c r="G466" s="217"/>
      <c r="H466" s="217"/>
      <c r="I466" s="217"/>
    </row>
    <row r="467" spans="1:9">
      <c r="A467" s="217"/>
      <c r="B467" s="217"/>
      <c r="C467" s="217"/>
      <c r="D467" s="217"/>
      <c r="E467" s="217"/>
      <c r="F467" s="217"/>
      <c r="G467" s="217"/>
      <c r="H467" s="217"/>
      <c r="I467" s="217"/>
    </row>
    <row r="468" spans="1:9">
      <c r="A468" s="217"/>
      <c r="B468" s="217"/>
      <c r="C468" s="217"/>
      <c r="D468" s="217"/>
      <c r="E468" s="217"/>
      <c r="F468" s="217"/>
      <c r="G468" s="217"/>
      <c r="H468" s="217"/>
      <c r="I468" s="217"/>
    </row>
    <row r="469" spans="1:9">
      <c r="A469" s="217"/>
      <c r="B469" s="217"/>
      <c r="C469" s="217"/>
      <c r="D469" s="217"/>
      <c r="E469" s="217"/>
      <c r="F469" s="217"/>
      <c r="G469" s="217"/>
      <c r="H469" s="217"/>
      <c r="I469" s="217"/>
    </row>
    <row r="470" spans="1:9">
      <c r="A470" s="217"/>
      <c r="B470" s="217"/>
      <c r="C470" s="217"/>
      <c r="D470" s="217"/>
      <c r="E470" s="217"/>
      <c r="F470" s="217"/>
      <c r="G470" s="217"/>
      <c r="H470" s="217"/>
      <c r="I470" s="217"/>
    </row>
    <row r="471" spans="1:9">
      <c r="A471" s="217"/>
      <c r="B471" s="217"/>
      <c r="C471" s="217"/>
      <c r="D471" s="217"/>
      <c r="E471" s="217"/>
      <c r="F471" s="217"/>
      <c r="G471" s="217"/>
      <c r="H471" s="217"/>
      <c r="I471" s="217"/>
    </row>
    <row r="472" spans="1:9">
      <c r="A472" s="217"/>
      <c r="B472" s="217"/>
      <c r="C472" s="217"/>
      <c r="D472" s="217"/>
      <c r="E472" s="217"/>
      <c r="F472" s="217"/>
      <c r="G472" s="217"/>
      <c r="H472" s="217"/>
      <c r="I472" s="217"/>
    </row>
    <row r="473" spans="1:9">
      <c r="A473" s="217"/>
      <c r="B473" s="217"/>
      <c r="C473" s="217"/>
      <c r="D473" s="217"/>
      <c r="E473" s="217"/>
      <c r="F473" s="217"/>
      <c r="G473" s="217"/>
      <c r="H473" s="217"/>
      <c r="I473" s="217"/>
    </row>
    <row r="474" spans="1:9">
      <c r="A474" s="217"/>
      <c r="B474" s="217"/>
      <c r="C474" s="217"/>
      <c r="D474" s="217"/>
      <c r="E474" s="217"/>
      <c r="F474" s="217"/>
      <c r="G474" s="217"/>
      <c r="H474" s="217"/>
      <c r="I474" s="217"/>
    </row>
    <row r="475" spans="1:9">
      <c r="A475" s="217"/>
      <c r="B475" s="217"/>
      <c r="C475" s="217"/>
      <c r="D475" s="217"/>
      <c r="E475" s="217"/>
      <c r="F475" s="217"/>
      <c r="G475" s="217"/>
      <c r="H475" s="217"/>
      <c r="I475" s="217"/>
    </row>
    <row r="476" spans="1:9">
      <c r="A476" s="217"/>
      <c r="B476" s="217"/>
      <c r="C476" s="217"/>
      <c r="D476" s="217"/>
      <c r="E476" s="217"/>
      <c r="F476" s="217"/>
      <c r="G476" s="217"/>
      <c r="H476" s="217"/>
      <c r="I476" s="217"/>
    </row>
    <row r="477" spans="1:9">
      <c r="A477" s="217"/>
      <c r="B477" s="217"/>
      <c r="C477" s="217"/>
      <c r="D477" s="217"/>
      <c r="E477" s="217"/>
      <c r="F477" s="217"/>
      <c r="G477" s="217"/>
      <c r="H477" s="217"/>
      <c r="I477" s="217"/>
    </row>
    <row r="478" spans="1:9">
      <c r="A478" s="217"/>
      <c r="B478" s="217"/>
      <c r="C478" s="217"/>
      <c r="D478" s="217"/>
      <c r="E478" s="217"/>
      <c r="F478" s="217"/>
      <c r="G478" s="217"/>
      <c r="H478" s="217"/>
      <c r="I478" s="217"/>
    </row>
    <row r="479" spans="1:9">
      <c r="A479" s="217"/>
      <c r="B479" s="217"/>
      <c r="C479" s="217"/>
      <c r="D479" s="217"/>
      <c r="E479" s="217"/>
      <c r="F479" s="217"/>
      <c r="G479" s="217"/>
      <c r="H479" s="217"/>
      <c r="I479" s="217"/>
    </row>
    <row r="480" spans="1:9">
      <c r="A480" s="217"/>
      <c r="B480" s="217"/>
      <c r="C480" s="217"/>
      <c r="D480" s="217"/>
      <c r="E480" s="217"/>
      <c r="F480" s="217"/>
      <c r="G480" s="217"/>
      <c r="H480" s="217"/>
      <c r="I480" s="217"/>
    </row>
    <row r="481" spans="1:9">
      <c r="A481" s="217"/>
      <c r="B481" s="217"/>
      <c r="C481" s="217"/>
      <c r="D481" s="217"/>
      <c r="E481" s="217"/>
      <c r="F481" s="217"/>
      <c r="G481" s="217"/>
      <c r="H481" s="217"/>
      <c r="I481" s="217"/>
    </row>
    <row r="482" spans="1:9">
      <c r="A482" s="217"/>
      <c r="B482" s="217"/>
      <c r="C482" s="217"/>
      <c r="D482" s="217"/>
      <c r="E482" s="217"/>
      <c r="F482" s="217"/>
      <c r="G482" s="217"/>
      <c r="H482" s="217"/>
      <c r="I482" s="217"/>
    </row>
    <row r="483" spans="1:9">
      <c r="A483" s="217"/>
      <c r="B483" s="217"/>
      <c r="C483" s="217"/>
      <c r="D483" s="217"/>
      <c r="E483" s="217"/>
      <c r="F483" s="217"/>
      <c r="G483" s="217"/>
      <c r="H483" s="217"/>
      <c r="I483" s="217"/>
    </row>
    <row r="484" spans="1:9">
      <c r="A484" s="217"/>
      <c r="B484" s="217"/>
      <c r="C484" s="217"/>
      <c r="D484" s="217"/>
      <c r="E484" s="217"/>
      <c r="F484" s="217"/>
      <c r="G484" s="217"/>
      <c r="H484" s="217"/>
      <c r="I484" s="217"/>
    </row>
    <row r="485" spans="1:9">
      <c r="A485" s="217"/>
      <c r="B485" s="217"/>
      <c r="C485" s="217"/>
      <c r="D485" s="217"/>
      <c r="E485" s="217"/>
      <c r="F485" s="217"/>
      <c r="G485" s="217"/>
      <c r="H485" s="217"/>
      <c r="I485" s="217"/>
    </row>
    <row r="486" spans="1:9">
      <c r="A486" s="217"/>
      <c r="B486" s="217"/>
      <c r="C486" s="217"/>
      <c r="D486" s="217"/>
      <c r="E486" s="217"/>
      <c r="F486" s="217"/>
      <c r="G486" s="217"/>
      <c r="H486" s="217"/>
      <c r="I486" s="217"/>
    </row>
    <row r="487" spans="1:9">
      <c r="A487" s="217"/>
      <c r="B487" s="217"/>
      <c r="C487" s="217"/>
      <c r="D487" s="217"/>
      <c r="E487" s="217"/>
      <c r="F487" s="217"/>
      <c r="G487" s="217"/>
      <c r="H487" s="217"/>
      <c r="I487" s="217"/>
    </row>
    <row r="488" spans="1:9">
      <c r="A488" s="217"/>
      <c r="B488" s="217"/>
      <c r="C488" s="217"/>
      <c r="D488" s="217"/>
      <c r="E488" s="217"/>
      <c r="F488" s="217"/>
      <c r="G488" s="217"/>
      <c r="H488" s="217"/>
      <c r="I488" s="217"/>
    </row>
    <row r="489" spans="1:9">
      <c r="A489" s="217"/>
      <c r="B489" s="217"/>
      <c r="C489" s="217"/>
      <c r="D489" s="217"/>
      <c r="E489" s="217"/>
      <c r="F489" s="217"/>
      <c r="G489" s="217"/>
      <c r="H489" s="217"/>
      <c r="I489" s="217"/>
    </row>
    <row r="490" spans="1:9">
      <c r="A490" s="217"/>
      <c r="B490" s="217"/>
      <c r="C490" s="217"/>
      <c r="D490" s="217"/>
      <c r="E490" s="217"/>
      <c r="F490" s="217"/>
      <c r="G490" s="217"/>
      <c r="H490" s="217"/>
      <c r="I490" s="217"/>
    </row>
    <row r="491" spans="1:9">
      <c r="A491" s="217"/>
      <c r="B491" s="217"/>
      <c r="C491" s="217"/>
      <c r="D491" s="217"/>
      <c r="E491" s="217"/>
      <c r="F491" s="217"/>
      <c r="G491" s="217"/>
      <c r="H491" s="217"/>
      <c r="I491" s="217"/>
    </row>
    <row r="492" spans="1:9">
      <c r="A492" s="217"/>
      <c r="B492" s="217"/>
      <c r="C492" s="217"/>
      <c r="D492" s="217"/>
      <c r="E492" s="217"/>
      <c r="F492" s="217"/>
      <c r="G492" s="217"/>
      <c r="H492" s="217"/>
      <c r="I492" s="217"/>
    </row>
    <row r="493" spans="1:9">
      <c r="A493" s="217"/>
      <c r="B493" s="217"/>
      <c r="C493" s="217"/>
      <c r="D493" s="217"/>
      <c r="E493" s="217"/>
      <c r="F493" s="217"/>
      <c r="G493" s="217"/>
      <c r="H493" s="217"/>
      <c r="I493" s="217"/>
    </row>
    <row r="494" spans="1:9">
      <c r="A494" s="217"/>
      <c r="B494" s="217"/>
      <c r="C494" s="217"/>
      <c r="D494" s="217"/>
      <c r="E494" s="217"/>
      <c r="F494" s="217"/>
      <c r="G494" s="217"/>
      <c r="H494" s="217"/>
      <c r="I494" s="217"/>
    </row>
    <row r="495" spans="1:9">
      <c r="A495" s="217"/>
      <c r="B495" s="217"/>
      <c r="C495" s="217"/>
      <c r="D495" s="217"/>
      <c r="E495" s="217"/>
      <c r="F495" s="217"/>
      <c r="G495" s="217"/>
      <c r="H495" s="217"/>
      <c r="I495" s="217"/>
    </row>
    <row r="496" spans="1:9">
      <c r="A496" s="217"/>
      <c r="B496" s="217"/>
      <c r="C496" s="217"/>
      <c r="D496" s="217"/>
      <c r="E496" s="217"/>
      <c r="F496" s="217"/>
      <c r="G496" s="217"/>
      <c r="H496" s="217"/>
      <c r="I496" s="217"/>
    </row>
    <row r="497" spans="1:9">
      <c r="A497" s="217"/>
      <c r="B497" s="217"/>
      <c r="C497" s="217"/>
      <c r="D497" s="217"/>
      <c r="E497" s="217"/>
      <c r="F497" s="217"/>
      <c r="G497" s="217"/>
      <c r="H497" s="217"/>
      <c r="I497" s="217"/>
    </row>
    <row r="498" spans="1:9">
      <c r="A498" s="217"/>
      <c r="B498" s="217"/>
      <c r="C498" s="217"/>
      <c r="D498" s="217"/>
      <c r="E498" s="217"/>
      <c r="F498" s="217"/>
      <c r="G498" s="217"/>
      <c r="H498" s="217"/>
      <c r="I498" s="217"/>
    </row>
    <row r="499" spans="1:9">
      <c r="A499" s="217"/>
      <c r="B499" s="217"/>
      <c r="C499" s="217"/>
      <c r="D499" s="217"/>
      <c r="E499" s="217"/>
      <c r="F499" s="217"/>
      <c r="G499" s="217"/>
      <c r="H499" s="217"/>
      <c r="I499" s="217"/>
    </row>
    <row r="500" spans="1:9">
      <c r="A500" s="217"/>
      <c r="B500" s="217"/>
      <c r="C500" s="217"/>
      <c r="D500" s="217"/>
      <c r="E500" s="217"/>
      <c r="F500" s="217"/>
      <c r="G500" s="217"/>
      <c r="H500" s="217"/>
      <c r="I500" s="217"/>
    </row>
    <row r="501" spans="1:9">
      <c r="A501" s="217"/>
      <c r="B501" s="217"/>
      <c r="C501" s="217"/>
      <c r="D501" s="217"/>
      <c r="E501" s="217"/>
      <c r="F501" s="217"/>
      <c r="G501" s="217"/>
      <c r="H501" s="217"/>
      <c r="I501" s="217"/>
    </row>
    <row r="502" spans="1:9">
      <c r="A502" s="217"/>
      <c r="B502" s="217"/>
      <c r="C502" s="217"/>
      <c r="D502" s="217"/>
      <c r="E502" s="217"/>
      <c r="F502" s="217"/>
      <c r="G502" s="217"/>
      <c r="H502" s="217"/>
      <c r="I502" s="217"/>
    </row>
    <row r="503" spans="1:9">
      <c r="A503" s="217"/>
      <c r="B503" s="217"/>
      <c r="C503" s="217"/>
      <c r="D503" s="217"/>
      <c r="E503" s="217"/>
      <c r="F503" s="217"/>
      <c r="G503" s="217"/>
      <c r="H503" s="217"/>
      <c r="I503" s="217"/>
    </row>
    <row r="504" spans="1:9">
      <c r="A504" s="217"/>
      <c r="B504" s="217"/>
      <c r="C504" s="217"/>
      <c r="D504" s="217"/>
      <c r="E504" s="217"/>
      <c r="F504" s="217"/>
      <c r="G504" s="217"/>
      <c r="H504" s="217"/>
      <c r="I504" s="217"/>
    </row>
    <row r="505" spans="1:9">
      <c r="A505" s="217"/>
      <c r="B505" s="217"/>
      <c r="C505" s="217"/>
      <c r="D505" s="217"/>
      <c r="E505" s="217"/>
      <c r="F505" s="217"/>
      <c r="G505" s="217"/>
      <c r="H505" s="217"/>
      <c r="I505" s="217"/>
    </row>
    <row r="506" spans="1:9">
      <c r="A506" s="217"/>
      <c r="B506" s="217"/>
      <c r="C506" s="217"/>
      <c r="D506" s="217"/>
      <c r="E506" s="217"/>
      <c r="F506" s="217"/>
      <c r="G506" s="217"/>
      <c r="H506" s="217"/>
      <c r="I506" s="217"/>
    </row>
    <row r="507" spans="1:9">
      <c r="A507" s="217"/>
      <c r="B507" s="217"/>
      <c r="C507" s="217"/>
      <c r="D507" s="217"/>
      <c r="E507" s="217"/>
      <c r="F507" s="217"/>
      <c r="G507" s="217"/>
      <c r="H507" s="217"/>
      <c r="I507" s="217"/>
    </row>
    <row r="508" spans="1:9">
      <c r="A508" s="217"/>
      <c r="B508" s="217"/>
      <c r="C508" s="217"/>
      <c r="D508" s="217"/>
      <c r="E508" s="217"/>
      <c r="F508" s="217"/>
      <c r="G508" s="217"/>
      <c r="H508" s="217"/>
      <c r="I508" s="217"/>
    </row>
    <row r="509" spans="1:9">
      <c r="A509" s="217"/>
      <c r="B509" s="217"/>
      <c r="C509" s="217"/>
      <c r="D509" s="217"/>
      <c r="E509" s="217"/>
      <c r="F509" s="217"/>
      <c r="G509" s="217"/>
      <c r="H509" s="217"/>
      <c r="I509" s="217"/>
    </row>
    <row r="510" spans="1:9">
      <c r="A510" s="217"/>
      <c r="B510" s="217"/>
      <c r="C510" s="217"/>
      <c r="D510" s="217"/>
      <c r="E510" s="217"/>
      <c r="F510" s="217"/>
      <c r="G510" s="217"/>
      <c r="H510" s="217"/>
      <c r="I510" s="217"/>
    </row>
    <row r="511" spans="1:9">
      <c r="A511" s="217"/>
      <c r="B511" s="217"/>
      <c r="C511" s="217"/>
      <c r="D511" s="217"/>
      <c r="E511" s="217"/>
      <c r="F511" s="217"/>
      <c r="G511" s="217"/>
      <c r="H511" s="217"/>
      <c r="I511" s="217"/>
    </row>
    <row r="512" spans="1:9">
      <c r="A512" s="217"/>
      <c r="B512" s="217"/>
      <c r="C512" s="217"/>
      <c r="D512" s="217"/>
      <c r="E512" s="217"/>
      <c r="F512" s="217"/>
      <c r="G512" s="217"/>
      <c r="H512" s="217"/>
      <c r="I512" s="217"/>
    </row>
    <row r="513" spans="1:9">
      <c r="A513" s="217"/>
      <c r="B513" s="217"/>
      <c r="C513" s="217"/>
      <c r="D513" s="217"/>
      <c r="E513" s="217"/>
      <c r="F513" s="217"/>
      <c r="G513" s="217"/>
      <c r="H513" s="217"/>
      <c r="I513" s="217"/>
    </row>
    <row r="514" spans="1:9">
      <c r="A514" s="217"/>
      <c r="B514" s="217"/>
      <c r="C514" s="217"/>
      <c r="D514" s="217"/>
      <c r="E514" s="217"/>
      <c r="F514" s="217"/>
      <c r="G514" s="217"/>
      <c r="H514" s="217"/>
      <c r="I514" s="217"/>
    </row>
    <row r="515" spans="1:9">
      <c r="A515" s="217"/>
      <c r="B515" s="217"/>
      <c r="C515" s="217"/>
      <c r="D515" s="217"/>
      <c r="E515" s="217"/>
      <c r="F515" s="217"/>
      <c r="G515" s="217"/>
      <c r="H515" s="217"/>
      <c r="I515" s="217"/>
    </row>
    <row r="516" spans="1:9">
      <c r="A516" s="217"/>
      <c r="B516" s="217"/>
      <c r="C516" s="217"/>
      <c r="D516" s="217"/>
      <c r="E516" s="217"/>
      <c r="F516" s="217"/>
      <c r="G516" s="217"/>
      <c r="H516" s="217"/>
      <c r="I516" s="217"/>
    </row>
    <row r="517" spans="1:9">
      <c r="A517" s="217"/>
      <c r="B517" s="217"/>
      <c r="C517" s="217"/>
      <c r="D517" s="217"/>
      <c r="E517" s="217"/>
      <c r="F517" s="217"/>
      <c r="G517" s="217"/>
      <c r="H517" s="217"/>
      <c r="I517" s="217"/>
    </row>
    <row r="518" spans="1:9">
      <c r="A518" s="217"/>
      <c r="B518" s="217"/>
      <c r="C518" s="217"/>
      <c r="D518" s="217"/>
      <c r="E518" s="217"/>
      <c r="F518" s="217"/>
      <c r="G518" s="217"/>
      <c r="H518" s="217"/>
      <c r="I518" s="217"/>
    </row>
    <row r="519" spans="1:9">
      <c r="A519" s="217"/>
      <c r="B519" s="217"/>
      <c r="C519" s="217"/>
      <c r="D519" s="217"/>
      <c r="E519" s="217"/>
      <c r="F519" s="217"/>
      <c r="G519" s="217"/>
      <c r="H519" s="217"/>
      <c r="I519" s="217"/>
    </row>
    <row r="520" spans="1:9">
      <c r="A520" s="217"/>
      <c r="B520" s="217"/>
      <c r="C520" s="217"/>
      <c r="D520" s="217"/>
      <c r="E520" s="217"/>
      <c r="F520" s="217"/>
      <c r="G520" s="217"/>
      <c r="H520" s="217"/>
      <c r="I520" s="217"/>
    </row>
    <row r="521" spans="1:9">
      <c r="A521" s="217"/>
      <c r="B521" s="217"/>
      <c r="C521" s="217"/>
      <c r="D521" s="217"/>
      <c r="E521" s="217"/>
      <c r="F521" s="217"/>
      <c r="G521" s="217"/>
      <c r="H521" s="217"/>
      <c r="I521" s="217"/>
    </row>
    <row r="522" spans="1:9">
      <c r="A522" s="217"/>
      <c r="B522" s="217"/>
      <c r="C522" s="217"/>
      <c r="D522" s="217"/>
      <c r="E522" s="217"/>
      <c r="F522" s="217"/>
      <c r="G522" s="217"/>
      <c r="H522" s="217"/>
      <c r="I522" s="217"/>
    </row>
    <row r="523" spans="1:9">
      <c r="A523" s="217"/>
      <c r="B523" s="217"/>
      <c r="C523" s="217"/>
      <c r="D523" s="217"/>
      <c r="E523" s="217"/>
      <c r="F523" s="217"/>
      <c r="G523" s="217"/>
      <c r="H523" s="217"/>
      <c r="I523" s="217"/>
    </row>
    <row r="524" spans="1:9">
      <c r="A524" s="217"/>
      <c r="B524" s="217"/>
      <c r="C524" s="217"/>
      <c r="D524" s="217"/>
      <c r="E524" s="217"/>
      <c r="F524" s="217"/>
      <c r="G524" s="217"/>
      <c r="H524" s="217"/>
      <c r="I524" s="217"/>
    </row>
    <row r="525" spans="1:9">
      <c r="A525" s="217"/>
      <c r="B525" s="217"/>
      <c r="C525" s="217"/>
      <c r="D525" s="217"/>
      <c r="E525" s="217"/>
      <c r="F525" s="217"/>
      <c r="G525" s="217"/>
      <c r="H525" s="217"/>
      <c r="I525" s="217"/>
    </row>
    <row r="526" spans="1:9">
      <c r="A526" s="217"/>
      <c r="B526" s="217"/>
      <c r="C526" s="217"/>
      <c r="D526" s="217"/>
      <c r="E526" s="217"/>
      <c r="F526" s="217"/>
      <c r="G526" s="217"/>
      <c r="H526" s="217"/>
      <c r="I526" s="217"/>
    </row>
    <row r="527" spans="1:9">
      <c r="A527" s="217"/>
      <c r="B527" s="217"/>
      <c r="C527" s="217"/>
      <c r="D527" s="217"/>
      <c r="E527" s="217"/>
      <c r="F527" s="217"/>
      <c r="G527" s="217"/>
      <c r="H527" s="217"/>
      <c r="I527" s="217"/>
    </row>
    <row r="528" spans="1:9">
      <c r="A528" s="217"/>
      <c r="B528" s="217"/>
      <c r="C528" s="217"/>
      <c r="D528" s="217"/>
      <c r="E528" s="217"/>
      <c r="F528" s="217"/>
      <c r="G528" s="217"/>
      <c r="H528" s="217"/>
      <c r="I528" s="217"/>
    </row>
    <row r="529" spans="1:9">
      <c r="A529" s="217"/>
      <c r="B529" s="217"/>
      <c r="C529" s="217"/>
      <c r="D529" s="217"/>
      <c r="E529" s="217"/>
      <c r="F529" s="217"/>
      <c r="G529" s="217"/>
      <c r="H529" s="217"/>
      <c r="I529" s="217"/>
    </row>
    <row r="530" spans="1:9">
      <c r="A530" s="217"/>
      <c r="B530" s="217"/>
      <c r="C530" s="217"/>
      <c r="D530" s="217"/>
      <c r="E530" s="217"/>
      <c r="F530" s="217"/>
      <c r="G530" s="217"/>
      <c r="H530" s="217"/>
      <c r="I530" s="217"/>
    </row>
    <row r="531" spans="1:9">
      <c r="A531" s="217"/>
      <c r="B531" s="217"/>
      <c r="C531" s="217"/>
      <c r="D531" s="217"/>
      <c r="E531" s="217"/>
      <c r="F531" s="217"/>
      <c r="G531" s="217"/>
      <c r="H531" s="217"/>
      <c r="I531" s="217"/>
    </row>
    <row r="532" spans="1:9">
      <c r="A532" s="217"/>
      <c r="B532" s="217"/>
      <c r="C532" s="217"/>
      <c r="D532" s="217"/>
      <c r="E532" s="217"/>
      <c r="F532" s="217"/>
      <c r="G532" s="217"/>
      <c r="H532" s="217"/>
      <c r="I532" s="217"/>
    </row>
    <row r="533" spans="1:9">
      <c r="A533" s="217"/>
      <c r="B533" s="217"/>
      <c r="C533" s="217"/>
      <c r="D533" s="217"/>
      <c r="E533" s="217"/>
      <c r="F533" s="217"/>
      <c r="G533" s="217"/>
      <c r="H533" s="217"/>
      <c r="I533" s="217"/>
    </row>
    <row r="534" spans="1:9">
      <c r="A534" s="217"/>
      <c r="B534" s="217"/>
      <c r="C534" s="217"/>
      <c r="D534" s="217"/>
      <c r="E534" s="217"/>
      <c r="F534" s="217"/>
      <c r="G534" s="217"/>
      <c r="H534" s="217"/>
      <c r="I534" s="217"/>
    </row>
    <row r="535" spans="1:9">
      <c r="A535" s="217"/>
      <c r="B535" s="217"/>
      <c r="C535" s="217"/>
      <c r="D535" s="217"/>
      <c r="E535" s="217"/>
      <c r="F535" s="217"/>
      <c r="G535" s="217"/>
      <c r="H535" s="217"/>
      <c r="I535" s="217"/>
    </row>
    <row r="536" spans="1:9">
      <c r="A536" s="217"/>
      <c r="B536" s="217"/>
      <c r="C536" s="217"/>
      <c r="D536" s="217"/>
      <c r="E536" s="217"/>
      <c r="F536" s="217"/>
      <c r="G536" s="217"/>
      <c r="H536" s="217"/>
      <c r="I536" s="217"/>
    </row>
    <row r="537" spans="1:9">
      <c r="A537" s="217"/>
      <c r="B537" s="217"/>
      <c r="C537" s="217"/>
      <c r="D537" s="217"/>
      <c r="E537" s="217"/>
      <c r="F537" s="217"/>
      <c r="G537" s="217"/>
      <c r="H537" s="217"/>
      <c r="I537" s="217"/>
    </row>
    <row r="538" spans="1:9">
      <c r="A538" s="217"/>
      <c r="B538" s="217"/>
      <c r="C538" s="217"/>
      <c r="D538" s="217"/>
      <c r="E538" s="217"/>
      <c r="F538" s="217"/>
      <c r="G538" s="217"/>
      <c r="H538" s="217"/>
      <c r="I538" s="217"/>
    </row>
    <row r="539" spans="1:9">
      <c r="A539" s="217"/>
      <c r="B539" s="217"/>
      <c r="C539" s="217"/>
      <c r="D539" s="217"/>
      <c r="E539" s="217"/>
      <c r="F539" s="217"/>
      <c r="G539" s="217"/>
      <c r="H539" s="217"/>
      <c r="I539" s="217"/>
    </row>
    <row r="540" spans="1:9">
      <c r="A540" s="217"/>
      <c r="B540" s="217"/>
      <c r="C540" s="217"/>
      <c r="D540" s="217"/>
      <c r="E540" s="217"/>
      <c r="F540" s="217"/>
      <c r="G540" s="217"/>
      <c r="H540" s="217"/>
      <c r="I540" s="217"/>
    </row>
    <row r="541" spans="1:9">
      <c r="A541" s="217"/>
      <c r="B541" s="217"/>
      <c r="C541" s="217"/>
      <c r="D541" s="217"/>
      <c r="E541" s="217"/>
      <c r="F541" s="217"/>
      <c r="G541" s="217"/>
      <c r="H541" s="217"/>
      <c r="I541" s="217"/>
    </row>
    <row r="542" spans="1:9">
      <c r="A542" s="217"/>
      <c r="B542" s="217"/>
      <c r="C542" s="217"/>
      <c r="D542" s="217"/>
      <c r="E542" s="217"/>
      <c r="F542" s="217"/>
      <c r="G542" s="217"/>
      <c r="H542" s="217"/>
      <c r="I542" s="217"/>
    </row>
    <row r="543" spans="1:9">
      <c r="A543" s="217"/>
      <c r="B543" s="217"/>
      <c r="C543" s="217"/>
      <c r="D543" s="217"/>
      <c r="E543" s="217"/>
      <c r="F543" s="217"/>
      <c r="G543" s="217"/>
      <c r="H543" s="217"/>
      <c r="I543" s="217"/>
    </row>
    <row r="544" spans="1:9">
      <c r="A544" s="217"/>
      <c r="B544" s="217"/>
      <c r="C544" s="217"/>
      <c r="D544" s="217"/>
      <c r="E544" s="217"/>
      <c r="F544" s="217"/>
      <c r="G544" s="217"/>
      <c r="H544" s="217"/>
      <c r="I544" s="217"/>
    </row>
    <row r="545" spans="1:9">
      <c r="A545" s="217"/>
      <c r="B545" s="217"/>
      <c r="C545" s="217"/>
      <c r="D545" s="217"/>
      <c r="E545" s="217"/>
      <c r="F545" s="217"/>
      <c r="G545" s="217"/>
      <c r="H545" s="217"/>
      <c r="I545" s="217"/>
    </row>
    <row r="546" spans="1:9">
      <c r="A546" s="217"/>
      <c r="B546" s="217"/>
      <c r="C546" s="217"/>
      <c r="D546" s="217"/>
      <c r="E546" s="217"/>
      <c r="F546" s="217"/>
      <c r="G546" s="217"/>
      <c r="H546" s="217"/>
      <c r="I546" s="217"/>
    </row>
    <row r="547" spans="1:9">
      <c r="A547" s="217"/>
      <c r="B547" s="217"/>
      <c r="C547" s="217"/>
      <c r="D547" s="217"/>
      <c r="E547" s="217"/>
      <c r="F547" s="217"/>
      <c r="G547" s="217"/>
      <c r="H547" s="217"/>
      <c r="I547" s="217"/>
    </row>
    <row r="548" spans="1:9">
      <c r="A548" s="217"/>
      <c r="B548" s="217"/>
      <c r="C548" s="217"/>
      <c r="D548" s="217"/>
      <c r="E548" s="217"/>
      <c r="F548" s="217"/>
      <c r="G548" s="217"/>
      <c r="H548" s="217"/>
      <c r="I548" s="217"/>
    </row>
    <row r="549" spans="1:9">
      <c r="A549" s="217"/>
      <c r="B549" s="217"/>
      <c r="C549" s="217"/>
      <c r="D549" s="217"/>
      <c r="E549" s="217"/>
      <c r="F549" s="217"/>
      <c r="G549" s="217"/>
      <c r="H549" s="217"/>
      <c r="I549" s="217"/>
    </row>
    <row r="550" spans="1:9">
      <c r="A550" s="217"/>
      <c r="B550" s="217"/>
      <c r="C550" s="217"/>
      <c r="D550" s="217"/>
      <c r="E550" s="217"/>
      <c r="F550" s="217"/>
      <c r="G550" s="217"/>
      <c r="H550" s="217"/>
      <c r="I550" s="217"/>
    </row>
    <row r="551" spans="1:9">
      <c r="A551" s="217"/>
      <c r="B551" s="217"/>
      <c r="C551" s="217"/>
      <c r="D551" s="217"/>
      <c r="E551" s="217"/>
      <c r="F551" s="217"/>
      <c r="G551" s="217"/>
      <c r="H551" s="217"/>
      <c r="I551" s="217"/>
    </row>
    <row r="552" spans="1:9">
      <c r="A552" s="217"/>
      <c r="B552" s="217"/>
      <c r="C552" s="217"/>
      <c r="D552" s="217"/>
      <c r="E552" s="217"/>
      <c r="F552" s="217"/>
      <c r="G552" s="217"/>
      <c r="H552" s="217"/>
      <c r="I552" s="217"/>
    </row>
    <row r="553" spans="1:9">
      <c r="A553" s="217"/>
      <c r="B553" s="217"/>
      <c r="C553" s="217"/>
      <c r="D553" s="217"/>
      <c r="E553" s="217"/>
      <c r="F553" s="217"/>
      <c r="G553" s="217"/>
      <c r="H553" s="217"/>
      <c r="I553" s="217"/>
    </row>
    <row r="554" spans="1:9">
      <c r="A554" s="217"/>
      <c r="B554" s="217"/>
      <c r="C554" s="217"/>
      <c r="D554" s="217"/>
      <c r="E554" s="217"/>
      <c r="F554" s="217"/>
      <c r="G554" s="217"/>
      <c r="H554" s="217"/>
      <c r="I554" s="217"/>
    </row>
    <row r="555" spans="1:9">
      <c r="A555" s="217"/>
      <c r="B555" s="217"/>
      <c r="C555" s="217"/>
      <c r="D555" s="217"/>
      <c r="E555" s="217"/>
      <c r="F555" s="217"/>
      <c r="G555" s="217"/>
      <c r="H555" s="217"/>
      <c r="I555" s="217"/>
    </row>
    <row r="556" spans="1:9">
      <c r="A556" s="217"/>
      <c r="B556" s="217"/>
      <c r="C556" s="217"/>
      <c r="D556" s="217"/>
      <c r="E556" s="217"/>
      <c r="F556" s="217"/>
      <c r="G556" s="217"/>
      <c r="H556" s="217"/>
      <c r="I556" s="217"/>
    </row>
    <row r="557" spans="1:9">
      <c r="A557" s="217"/>
      <c r="B557" s="217"/>
      <c r="C557" s="217"/>
      <c r="D557" s="217"/>
      <c r="E557" s="217"/>
      <c r="F557" s="217"/>
      <c r="G557" s="217"/>
      <c r="H557" s="217"/>
      <c r="I557" s="217"/>
    </row>
    <row r="558" spans="1:9">
      <c r="A558" s="217"/>
      <c r="B558" s="217"/>
      <c r="C558" s="217"/>
      <c r="D558" s="217"/>
      <c r="E558" s="217"/>
      <c r="F558" s="217"/>
      <c r="G558" s="217"/>
      <c r="H558" s="217"/>
      <c r="I558" s="217"/>
    </row>
    <row r="559" spans="1:9">
      <c r="A559" s="217"/>
      <c r="B559" s="217"/>
      <c r="C559" s="217"/>
      <c r="D559" s="217"/>
      <c r="E559" s="217"/>
      <c r="F559" s="217"/>
      <c r="G559" s="217"/>
      <c r="H559" s="217"/>
      <c r="I559" s="217"/>
    </row>
    <row r="560" spans="1:9">
      <c r="A560" s="217"/>
      <c r="B560" s="217"/>
      <c r="C560" s="217"/>
      <c r="D560" s="217"/>
      <c r="E560" s="217"/>
      <c r="F560" s="217"/>
      <c r="G560" s="217"/>
      <c r="H560" s="217"/>
      <c r="I560" s="217"/>
    </row>
    <row r="561" spans="1:9">
      <c r="A561" s="217"/>
      <c r="B561" s="217"/>
      <c r="C561" s="217"/>
      <c r="D561" s="217"/>
      <c r="E561" s="217"/>
      <c r="F561" s="217"/>
      <c r="G561" s="217"/>
      <c r="H561" s="217"/>
      <c r="I561" s="217"/>
    </row>
    <row r="562" spans="1:9">
      <c r="A562" s="217"/>
      <c r="B562" s="217"/>
      <c r="C562" s="217"/>
      <c r="D562" s="217"/>
      <c r="E562" s="217"/>
      <c r="F562" s="217"/>
      <c r="G562" s="217"/>
      <c r="H562" s="217"/>
      <c r="I562" s="217"/>
    </row>
    <row r="563" spans="1:9">
      <c r="A563" s="217"/>
      <c r="B563" s="217"/>
      <c r="C563" s="217"/>
      <c r="D563" s="217"/>
      <c r="E563" s="217"/>
      <c r="F563" s="217"/>
      <c r="G563" s="217"/>
      <c r="H563" s="217"/>
      <c r="I563" s="217"/>
    </row>
    <row r="564" spans="1:9">
      <c r="A564" s="217"/>
      <c r="B564" s="217"/>
      <c r="C564" s="217"/>
      <c r="D564" s="217"/>
      <c r="E564" s="217"/>
      <c r="F564" s="217"/>
      <c r="G564" s="217"/>
      <c r="H564" s="217"/>
      <c r="I564" s="217"/>
    </row>
    <row r="565" spans="1:9">
      <c r="A565" s="217"/>
      <c r="B565" s="217"/>
      <c r="C565" s="217"/>
      <c r="D565" s="217"/>
      <c r="E565" s="217"/>
      <c r="F565" s="217"/>
      <c r="G565" s="217"/>
      <c r="H565" s="217"/>
      <c r="I565" s="217"/>
    </row>
    <row r="566" spans="1:9">
      <c r="A566" s="217"/>
      <c r="B566" s="217"/>
      <c r="C566" s="217"/>
      <c r="D566" s="217"/>
      <c r="E566" s="217"/>
      <c r="F566" s="217"/>
      <c r="G566" s="217"/>
      <c r="H566" s="217"/>
      <c r="I566" s="217"/>
    </row>
    <row r="567" spans="1:9">
      <c r="A567" s="217"/>
      <c r="B567" s="217"/>
      <c r="C567" s="217"/>
      <c r="D567" s="217"/>
      <c r="E567" s="217"/>
      <c r="F567" s="217"/>
      <c r="G567" s="217"/>
      <c r="H567" s="217"/>
      <c r="I567" s="217"/>
    </row>
    <row r="568" spans="1:9">
      <c r="A568" s="217"/>
      <c r="B568" s="217"/>
      <c r="C568" s="217"/>
      <c r="D568" s="217"/>
      <c r="E568" s="217"/>
      <c r="F568" s="217"/>
      <c r="G568" s="217"/>
      <c r="H568" s="217"/>
      <c r="I568" s="217"/>
    </row>
    <row r="569" spans="1:9">
      <c r="A569" s="217"/>
      <c r="B569" s="217"/>
      <c r="C569" s="217"/>
      <c r="D569" s="217"/>
      <c r="E569" s="217"/>
      <c r="F569" s="217"/>
      <c r="G569" s="217"/>
      <c r="H569" s="217"/>
      <c r="I569" s="217"/>
    </row>
    <row r="570" spans="1:9">
      <c r="A570" s="217"/>
      <c r="B570" s="217"/>
      <c r="C570" s="217"/>
      <c r="D570" s="217"/>
      <c r="E570" s="217"/>
      <c r="F570" s="217"/>
      <c r="G570" s="217"/>
      <c r="H570" s="217"/>
      <c r="I570" s="217"/>
    </row>
    <row r="571" spans="1:9">
      <c r="A571" s="217"/>
      <c r="B571" s="217"/>
      <c r="C571" s="217"/>
      <c r="D571" s="217"/>
      <c r="E571" s="217"/>
      <c r="F571" s="217"/>
      <c r="G571" s="217"/>
      <c r="H571" s="217"/>
      <c r="I571" s="217"/>
    </row>
    <row r="572" spans="1:9">
      <c r="A572" s="217"/>
      <c r="B572" s="217"/>
      <c r="C572" s="217"/>
      <c r="D572" s="217"/>
      <c r="E572" s="217"/>
      <c r="F572" s="217"/>
      <c r="G572" s="217"/>
      <c r="H572" s="217"/>
      <c r="I572" s="217"/>
    </row>
    <row r="573" spans="1:9">
      <c r="A573" s="217"/>
      <c r="B573" s="217"/>
      <c r="C573" s="217"/>
      <c r="D573" s="217"/>
      <c r="E573" s="217"/>
      <c r="F573" s="217"/>
      <c r="G573" s="217"/>
      <c r="H573" s="217"/>
      <c r="I573" s="217"/>
    </row>
    <row r="574" spans="1:9">
      <c r="A574" s="217"/>
      <c r="B574" s="217"/>
      <c r="C574" s="217"/>
      <c r="D574" s="217"/>
      <c r="E574" s="217"/>
      <c r="F574" s="217"/>
      <c r="G574" s="217"/>
      <c r="H574" s="217"/>
      <c r="I574" s="217"/>
    </row>
    <row r="575" spans="1:9">
      <c r="A575" s="217"/>
      <c r="B575" s="217"/>
      <c r="C575" s="217"/>
      <c r="D575" s="217"/>
      <c r="E575" s="217"/>
      <c r="F575" s="217"/>
      <c r="G575" s="217"/>
      <c r="H575" s="217"/>
      <c r="I575" s="217"/>
    </row>
    <row r="576" spans="1:9">
      <c r="A576" s="217"/>
      <c r="B576" s="217"/>
      <c r="C576" s="217"/>
      <c r="D576" s="217"/>
      <c r="E576" s="217"/>
      <c r="F576" s="217"/>
      <c r="G576" s="217"/>
      <c r="H576" s="217"/>
      <c r="I576" s="217"/>
    </row>
    <row r="577" spans="1:9">
      <c r="A577" s="217"/>
      <c r="B577" s="217"/>
      <c r="C577" s="217"/>
      <c r="D577" s="217"/>
      <c r="E577" s="217"/>
      <c r="F577" s="217"/>
      <c r="G577" s="217"/>
      <c r="H577" s="217"/>
      <c r="I577" s="217"/>
    </row>
    <row r="578" spans="1:9">
      <c r="A578" s="217"/>
      <c r="B578" s="217"/>
      <c r="C578" s="217"/>
      <c r="D578" s="217"/>
      <c r="E578" s="217"/>
      <c r="F578" s="217"/>
      <c r="G578" s="217"/>
      <c r="H578" s="217"/>
      <c r="I578" s="217"/>
    </row>
    <row r="579" spans="1:9">
      <c r="A579" s="217"/>
      <c r="B579" s="217"/>
      <c r="C579" s="217"/>
      <c r="D579" s="217"/>
      <c r="E579" s="217"/>
      <c r="F579" s="217"/>
      <c r="G579" s="217"/>
      <c r="H579" s="217"/>
      <c r="I579" s="217"/>
    </row>
    <row r="580" spans="1:9">
      <c r="A580" s="217"/>
      <c r="B580" s="217"/>
      <c r="C580" s="217"/>
      <c r="D580" s="217"/>
      <c r="E580" s="217"/>
      <c r="F580" s="217"/>
      <c r="G580" s="217"/>
      <c r="H580" s="217"/>
      <c r="I580" s="217"/>
    </row>
    <row r="581" spans="1:9">
      <c r="A581" s="217"/>
      <c r="B581" s="217"/>
      <c r="C581" s="217"/>
      <c r="D581" s="217"/>
      <c r="E581" s="217"/>
      <c r="F581" s="217"/>
      <c r="G581" s="217"/>
      <c r="H581" s="217"/>
      <c r="I581" s="217"/>
    </row>
    <row r="582" spans="1:9">
      <c r="A582" s="217"/>
      <c r="B582" s="217"/>
      <c r="C582" s="217"/>
      <c r="D582" s="217"/>
      <c r="E582" s="217"/>
      <c r="F582" s="217"/>
      <c r="G582" s="217"/>
      <c r="H582" s="217"/>
      <c r="I582" s="217"/>
    </row>
    <row r="583" spans="1:9">
      <c r="A583" s="217"/>
      <c r="B583" s="217"/>
      <c r="C583" s="217"/>
      <c r="D583" s="217"/>
      <c r="E583" s="217"/>
      <c r="F583" s="217"/>
      <c r="G583" s="217"/>
      <c r="H583" s="217"/>
      <c r="I583" s="217"/>
    </row>
    <row r="584" spans="1:9">
      <c r="A584" s="217"/>
      <c r="B584" s="217"/>
      <c r="C584" s="217"/>
      <c r="D584" s="217"/>
      <c r="E584" s="217"/>
      <c r="F584" s="217"/>
      <c r="G584" s="217"/>
      <c r="H584" s="217"/>
      <c r="I584" s="217"/>
    </row>
    <row r="585" spans="1:9">
      <c r="A585" s="217"/>
      <c r="B585" s="217"/>
      <c r="C585" s="217"/>
      <c r="D585" s="217"/>
      <c r="E585" s="217"/>
      <c r="F585" s="217"/>
      <c r="G585" s="217"/>
      <c r="H585" s="217"/>
      <c r="I585" s="217"/>
    </row>
    <row r="586" spans="1:9">
      <c r="A586" s="217"/>
      <c r="B586" s="217"/>
      <c r="C586" s="217"/>
      <c r="D586" s="217"/>
      <c r="E586" s="217"/>
      <c r="F586" s="217"/>
      <c r="G586" s="217"/>
      <c r="H586" s="217"/>
      <c r="I586" s="217"/>
    </row>
    <row r="587" spans="1:9">
      <c r="A587" s="217"/>
      <c r="B587" s="217"/>
      <c r="C587" s="217"/>
      <c r="D587" s="217"/>
      <c r="E587" s="217"/>
      <c r="F587" s="217"/>
      <c r="G587" s="217"/>
      <c r="H587" s="217"/>
      <c r="I587" s="217"/>
    </row>
    <row r="588" spans="1:9">
      <c r="A588" s="217"/>
      <c r="B588" s="217"/>
      <c r="C588" s="217"/>
      <c r="D588" s="217"/>
      <c r="E588" s="217"/>
      <c r="F588" s="217"/>
      <c r="G588" s="217"/>
      <c r="H588" s="217"/>
      <c r="I588" s="217"/>
    </row>
    <row r="589" spans="1:9">
      <c r="A589" s="217"/>
      <c r="B589" s="217"/>
      <c r="C589" s="217"/>
      <c r="D589" s="217"/>
      <c r="E589" s="217"/>
      <c r="F589" s="217"/>
      <c r="G589" s="217"/>
      <c r="H589" s="217"/>
      <c r="I589" s="217"/>
    </row>
    <row r="590" spans="1:9">
      <c r="A590" s="217"/>
      <c r="B590" s="217"/>
      <c r="C590" s="217"/>
      <c r="D590" s="217"/>
      <c r="E590" s="217"/>
      <c r="F590" s="217"/>
      <c r="G590" s="217"/>
      <c r="H590" s="217"/>
      <c r="I590" s="217"/>
    </row>
    <row r="591" spans="1:9">
      <c r="A591" s="217"/>
      <c r="B591" s="217"/>
      <c r="C591" s="217"/>
      <c r="D591" s="217"/>
      <c r="E591" s="217"/>
      <c r="F591" s="217"/>
      <c r="G591" s="217"/>
      <c r="H591" s="217"/>
      <c r="I591" s="217"/>
    </row>
    <row r="592" spans="1:9">
      <c r="A592" s="217"/>
      <c r="B592" s="217"/>
      <c r="C592" s="217"/>
      <c r="D592" s="217"/>
      <c r="E592" s="217"/>
      <c r="F592" s="217"/>
      <c r="G592" s="217"/>
      <c r="H592" s="217"/>
      <c r="I592" s="217"/>
    </row>
    <row r="593" spans="1:9">
      <c r="A593" s="217"/>
      <c r="B593" s="217"/>
      <c r="C593" s="217"/>
      <c r="D593" s="217"/>
      <c r="E593" s="217"/>
      <c r="F593" s="217"/>
      <c r="G593" s="217"/>
      <c r="H593" s="217"/>
      <c r="I593" s="217"/>
    </row>
    <row r="594" spans="1:9">
      <c r="A594" s="217"/>
      <c r="B594" s="217"/>
      <c r="C594" s="217"/>
      <c r="D594" s="217"/>
      <c r="E594" s="217"/>
      <c r="F594" s="217"/>
      <c r="G594" s="217"/>
      <c r="H594" s="217"/>
      <c r="I594" s="217"/>
    </row>
    <row r="595" spans="1:9">
      <c r="A595" s="217"/>
      <c r="B595" s="217"/>
      <c r="C595" s="217"/>
      <c r="D595" s="217"/>
      <c r="E595" s="217"/>
      <c r="F595" s="217"/>
      <c r="G595" s="217"/>
      <c r="H595" s="217"/>
      <c r="I595" s="217"/>
    </row>
    <row r="596" spans="1:9">
      <c r="A596" s="217"/>
      <c r="B596" s="217"/>
      <c r="C596" s="217"/>
      <c r="D596" s="217"/>
      <c r="E596" s="217"/>
      <c r="F596" s="217"/>
      <c r="G596" s="217"/>
      <c r="H596" s="217"/>
      <c r="I596" s="217"/>
    </row>
    <row r="597" spans="1:9">
      <c r="A597" s="217"/>
      <c r="B597" s="217"/>
      <c r="C597" s="217"/>
      <c r="D597" s="217"/>
      <c r="E597" s="217"/>
      <c r="F597" s="217"/>
      <c r="G597" s="217"/>
      <c r="H597" s="217"/>
      <c r="I597" s="217"/>
    </row>
    <row r="598" spans="1:9">
      <c r="A598" s="217"/>
      <c r="B598" s="217"/>
      <c r="C598" s="217"/>
      <c r="D598" s="217"/>
      <c r="E598" s="217"/>
      <c r="F598" s="217"/>
      <c r="G598" s="217"/>
      <c r="H598" s="217"/>
      <c r="I598" s="217"/>
    </row>
    <row r="599" spans="1:9">
      <c r="A599" s="217"/>
      <c r="B599" s="217"/>
      <c r="C599" s="217"/>
      <c r="D599" s="217"/>
      <c r="E599" s="217"/>
      <c r="F599" s="217"/>
      <c r="G599" s="217"/>
      <c r="H599" s="217"/>
      <c r="I599" s="217"/>
    </row>
    <row r="600" spans="1:9">
      <c r="A600" s="217"/>
      <c r="B600" s="217"/>
      <c r="C600" s="217"/>
      <c r="D600" s="217"/>
      <c r="E600" s="217"/>
      <c r="F600" s="217"/>
      <c r="G600" s="217"/>
      <c r="H600" s="217"/>
      <c r="I600" s="217"/>
    </row>
    <row r="601" spans="1:9">
      <c r="A601" s="217"/>
      <c r="B601" s="217"/>
      <c r="C601" s="217"/>
      <c r="D601" s="217"/>
      <c r="E601" s="217"/>
      <c r="F601" s="217"/>
      <c r="G601" s="217"/>
      <c r="H601" s="217"/>
      <c r="I601" s="217"/>
    </row>
    <row r="602" spans="1:9">
      <c r="A602" s="217"/>
      <c r="B602" s="217"/>
      <c r="C602" s="217"/>
      <c r="D602" s="217"/>
      <c r="E602" s="217"/>
      <c r="F602" s="217"/>
      <c r="G602" s="217"/>
      <c r="H602" s="217"/>
      <c r="I602" s="217"/>
    </row>
    <row r="603" spans="1:9">
      <c r="A603" s="217"/>
      <c r="B603" s="217"/>
      <c r="C603" s="217"/>
      <c r="D603" s="217"/>
      <c r="E603" s="217"/>
      <c r="F603" s="217"/>
      <c r="G603" s="217"/>
      <c r="H603" s="217"/>
      <c r="I603" s="217"/>
    </row>
    <row r="604" spans="1:9">
      <c r="A604" s="217"/>
      <c r="B604" s="217"/>
      <c r="C604" s="217"/>
      <c r="D604" s="217"/>
      <c r="E604" s="217"/>
      <c r="F604" s="217"/>
      <c r="G604" s="217"/>
      <c r="H604" s="217"/>
      <c r="I604" s="217"/>
    </row>
    <row r="605" spans="1:9">
      <c r="A605" s="217"/>
      <c r="B605" s="217"/>
      <c r="C605" s="217"/>
      <c r="D605" s="217"/>
      <c r="E605" s="217"/>
      <c r="F605" s="217"/>
      <c r="G605" s="217"/>
      <c r="H605" s="217"/>
      <c r="I605" s="217"/>
    </row>
    <row r="606" spans="1:9">
      <c r="A606" s="217"/>
      <c r="B606" s="217"/>
      <c r="C606" s="217"/>
      <c r="D606" s="217"/>
      <c r="E606" s="217"/>
      <c r="F606" s="217"/>
      <c r="G606" s="217"/>
      <c r="H606" s="217"/>
      <c r="I606" s="217"/>
    </row>
    <row r="607" spans="1:9">
      <c r="A607" s="217"/>
      <c r="B607" s="217"/>
      <c r="C607" s="217"/>
      <c r="D607" s="217"/>
      <c r="E607" s="217"/>
      <c r="F607" s="217"/>
      <c r="G607" s="217"/>
      <c r="H607" s="217"/>
      <c r="I607" s="217"/>
    </row>
    <row r="608" spans="1:9">
      <c r="A608" s="217"/>
      <c r="B608" s="217"/>
      <c r="C608" s="217"/>
      <c r="D608" s="217"/>
      <c r="E608" s="217"/>
      <c r="F608" s="217"/>
      <c r="G608" s="217"/>
      <c r="H608" s="217"/>
      <c r="I608" s="217"/>
    </row>
    <row r="609" spans="1:9">
      <c r="A609" s="217"/>
      <c r="B609" s="217"/>
      <c r="C609" s="217"/>
      <c r="D609" s="217"/>
      <c r="E609" s="217"/>
      <c r="F609" s="217"/>
      <c r="G609" s="217"/>
      <c r="H609" s="217"/>
      <c r="I609" s="217"/>
    </row>
    <row r="610" spans="1:9">
      <c r="A610" s="217"/>
      <c r="B610" s="217"/>
      <c r="C610" s="217"/>
      <c r="D610" s="217"/>
      <c r="E610" s="217"/>
      <c r="F610" s="217"/>
      <c r="G610" s="217"/>
      <c r="H610" s="217"/>
      <c r="I610" s="217"/>
    </row>
    <row r="611" spans="1:9">
      <c r="A611" s="217"/>
      <c r="B611" s="217"/>
      <c r="C611" s="217"/>
      <c r="D611" s="217"/>
      <c r="E611" s="217"/>
      <c r="F611" s="217"/>
      <c r="G611" s="217"/>
      <c r="H611" s="217"/>
      <c r="I611" s="217"/>
    </row>
    <row r="612" spans="1:9">
      <c r="A612" s="217"/>
      <c r="B612" s="217"/>
      <c r="C612" s="217"/>
      <c r="D612" s="217"/>
      <c r="E612" s="217"/>
      <c r="F612" s="217"/>
      <c r="G612" s="217"/>
      <c r="H612" s="217"/>
      <c r="I612" s="217"/>
    </row>
    <row r="613" spans="1:9">
      <c r="A613" s="217"/>
      <c r="B613" s="217"/>
      <c r="C613" s="217"/>
      <c r="D613" s="217"/>
      <c r="E613" s="217"/>
      <c r="F613" s="217"/>
      <c r="G613" s="217"/>
      <c r="H613" s="217"/>
      <c r="I613" s="217"/>
    </row>
    <row r="614" spans="1:9">
      <c r="A614" s="217"/>
      <c r="B614" s="217"/>
      <c r="C614" s="217"/>
      <c r="D614" s="217"/>
      <c r="E614" s="217"/>
      <c r="F614" s="217"/>
      <c r="G614" s="217"/>
      <c r="H614" s="217"/>
      <c r="I614" s="217"/>
    </row>
    <row r="615" spans="1:9">
      <c r="A615" s="217"/>
      <c r="B615" s="217"/>
      <c r="C615" s="217"/>
      <c r="D615" s="217"/>
      <c r="E615" s="217"/>
      <c r="F615" s="217"/>
      <c r="G615" s="217"/>
      <c r="H615" s="217"/>
      <c r="I615" s="217"/>
    </row>
    <row r="616" spans="1:9">
      <c r="A616" s="217"/>
      <c r="B616" s="217"/>
      <c r="C616" s="217"/>
      <c r="D616" s="217"/>
      <c r="E616" s="217"/>
      <c r="F616" s="217"/>
      <c r="G616" s="217"/>
      <c r="H616" s="217"/>
      <c r="I616" s="217"/>
    </row>
    <row r="617" spans="1:9">
      <c r="A617" s="217"/>
      <c r="B617" s="217"/>
      <c r="C617" s="217"/>
      <c r="D617" s="217"/>
      <c r="E617" s="217"/>
      <c r="F617" s="217"/>
      <c r="G617" s="217"/>
      <c r="H617" s="217"/>
      <c r="I617" s="217"/>
    </row>
    <row r="618" spans="1:9">
      <c r="A618" s="217"/>
      <c r="B618" s="217"/>
      <c r="C618" s="217"/>
      <c r="D618" s="217"/>
      <c r="E618" s="217"/>
      <c r="F618" s="217"/>
      <c r="G618" s="217"/>
      <c r="H618" s="217"/>
      <c r="I618" s="217"/>
    </row>
    <row r="619" spans="1:9">
      <c r="A619" s="217"/>
      <c r="B619" s="217"/>
      <c r="C619" s="217"/>
      <c r="D619" s="217"/>
      <c r="E619" s="217"/>
      <c r="F619" s="217"/>
      <c r="G619" s="217"/>
      <c r="H619" s="217"/>
      <c r="I619" s="217"/>
    </row>
    <row r="620" spans="1:9">
      <c r="A620" s="217"/>
      <c r="B620" s="217"/>
      <c r="C620" s="217"/>
      <c r="D620" s="217"/>
      <c r="E620" s="217"/>
      <c r="F620" s="217"/>
      <c r="G620" s="217"/>
      <c r="H620" s="217"/>
      <c r="I620" s="217"/>
    </row>
    <row r="621" spans="1:9">
      <c r="A621" s="217"/>
      <c r="B621" s="217"/>
      <c r="C621" s="217"/>
      <c r="D621" s="217"/>
      <c r="E621" s="217"/>
      <c r="F621" s="217"/>
      <c r="G621" s="217"/>
      <c r="H621" s="217"/>
      <c r="I621" s="217"/>
    </row>
    <row r="622" spans="1:9">
      <c r="A622" s="217"/>
      <c r="B622" s="217"/>
      <c r="C622" s="217"/>
      <c r="D622" s="217"/>
      <c r="E622" s="217"/>
      <c r="F622" s="217"/>
      <c r="G622" s="217"/>
      <c r="H622" s="217"/>
      <c r="I622" s="217"/>
    </row>
    <row r="623" spans="1:9">
      <c r="A623" s="217"/>
      <c r="B623" s="217"/>
      <c r="C623" s="217"/>
      <c r="D623" s="217"/>
      <c r="E623" s="217"/>
      <c r="F623" s="217"/>
      <c r="G623" s="217"/>
      <c r="H623" s="217"/>
      <c r="I623" s="217"/>
    </row>
    <row r="624" spans="1:9">
      <c r="A624" s="217"/>
      <c r="B624" s="217"/>
      <c r="C624" s="217"/>
      <c r="D624" s="217"/>
      <c r="E624" s="217"/>
      <c r="F624" s="217"/>
      <c r="G624" s="217"/>
      <c r="H624" s="217"/>
      <c r="I624" s="217"/>
    </row>
    <row r="625" spans="1:9">
      <c r="A625" s="217"/>
      <c r="B625" s="217"/>
      <c r="C625" s="217"/>
      <c r="D625" s="217"/>
      <c r="E625" s="217"/>
      <c r="F625" s="217"/>
      <c r="G625" s="217"/>
      <c r="H625" s="217"/>
      <c r="I625" s="217"/>
    </row>
    <row r="626" spans="1:9">
      <c r="A626" s="217"/>
      <c r="B626" s="217"/>
      <c r="C626" s="217"/>
      <c r="D626" s="217"/>
      <c r="E626" s="217"/>
      <c r="F626" s="217"/>
      <c r="G626" s="217"/>
      <c r="H626" s="217"/>
      <c r="I626" s="217"/>
    </row>
    <row r="627" spans="1:9">
      <c r="A627" s="217"/>
      <c r="B627" s="217"/>
      <c r="C627" s="217"/>
      <c r="D627" s="217"/>
      <c r="E627" s="217"/>
      <c r="F627" s="217"/>
      <c r="G627" s="217"/>
      <c r="H627" s="217"/>
      <c r="I627" s="217"/>
    </row>
    <row r="628" spans="1:9">
      <c r="A628" s="217"/>
      <c r="B628" s="217"/>
      <c r="C628" s="217"/>
      <c r="D628" s="217"/>
      <c r="E628" s="217"/>
      <c r="F628" s="217"/>
      <c r="G628" s="217"/>
      <c r="H628" s="217"/>
      <c r="I628" s="217"/>
    </row>
    <row r="629" spans="1:9">
      <c r="A629" s="217"/>
      <c r="B629" s="217"/>
      <c r="C629" s="217"/>
      <c r="D629" s="217"/>
      <c r="E629" s="217"/>
      <c r="F629" s="217"/>
      <c r="G629" s="217"/>
      <c r="H629" s="217"/>
      <c r="I629" s="217"/>
    </row>
    <row r="630" spans="1:9">
      <c r="A630" s="217"/>
      <c r="B630" s="217"/>
      <c r="C630" s="217"/>
      <c r="D630" s="217"/>
      <c r="E630" s="217"/>
      <c r="F630" s="217"/>
      <c r="G630" s="217"/>
      <c r="H630" s="217"/>
      <c r="I630" s="217"/>
    </row>
    <row r="631" spans="1:9">
      <c r="A631" s="217"/>
      <c r="B631" s="217"/>
      <c r="C631" s="217"/>
      <c r="D631" s="217"/>
      <c r="E631" s="217"/>
      <c r="F631" s="217"/>
      <c r="G631" s="217"/>
      <c r="H631" s="217"/>
      <c r="I631" s="217"/>
    </row>
    <row r="632" spans="1:9">
      <c r="A632" s="217"/>
      <c r="B632" s="217"/>
      <c r="C632" s="217"/>
      <c r="D632" s="217"/>
      <c r="E632" s="217"/>
      <c r="F632" s="217"/>
      <c r="G632" s="217"/>
      <c r="H632" s="217"/>
      <c r="I632" s="217"/>
    </row>
    <row r="633" spans="1:9">
      <c r="A633" s="217"/>
      <c r="B633" s="217"/>
      <c r="C633" s="217"/>
      <c r="D633" s="217"/>
      <c r="E633" s="217"/>
      <c r="F633" s="217"/>
      <c r="G633" s="217"/>
      <c r="H633" s="217"/>
      <c r="I633" s="217"/>
    </row>
    <row r="634" spans="1:9">
      <c r="A634" s="217"/>
      <c r="B634" s="217"/>
      <c r="C634" s="217"/>
      <c r="D634" s="217"/>
      <c r="E634" s="217"/>
      <c r="F634" s="217"/>
      <c r="G634" s="217"/>
      <c r="H634" s="217"/>
      <c r="I634" s="217"/>
    </row>
    <row r="635" spans="1:9">
      <c r="A635" s="217"/>
      <c r="B635" s="217"/>
      <c r="C635" s="217"/>
      <c r="D635" s="217"/>
      <c r="E635" s="217"/>
      <c r="F635" s="217"/>
      <c r="G635" s="217"/>
      <c r="H635" s="217"/>
      <c r="I635" s="217"/>
    </row>
    <row r="636" spans="1:9">
      <c r="A636" s="217"/>
      <c r="B636" s="217"/>
      <c r="C636" s="217"/>
      <c r="D636" s="217"/>
      <c r="E636" s="217"/>
      <c r="F636" s="217"/>
      <c r="G636" s="217"/>
      <c r="H636" s="217"/>
      <c r="I636" s="217"/>
    </row>
    <row r="637" spans="1:9">
      <c r="A637" s="217"/>
      <c r="B637" s="217"/>
      <c r="C637" s="217"/>
      <c r="D637" s="217"/>
      <c r="E637" s="217"/>
      <c r="F637" s="217"/>
      <c r="G637" s="217"/>
      <c r="H637" s="217"/>
      <c r="I637" s="217"/>
    </row>
    <row r="638" spans="1:9">
      <c r="A638" s="217"/>
      <c r="B638" s="217"/>
      <c r="C638" s="217"/>
      <c r="D638" s="217"/>
      <c r="E638" s="217"/>
      <c r="F638" s="217"/>
      <c r="G638" s="217"/>
      <c r="H638" s="217"/>
      <c r="I638" s="217"/>
    </row>
    <row r="639" spans="1:9">
      <c r="A639" s="217"/>
      <c r="B639" s="217"/>
      <c r="C639" s="217"/>
      <c r="D639" s="217"/>
      <c r="E639" s="217"/>
      <c r="F639" s="217"/>
      <c r="G639" s="217"/>
      <c r="H639" s="217"/>
      <c r="I639" s="217"/>
    </row>
    <row r="640" spans="1:9">
      <c r="A640" s="217"/>
      <c r="B640" s="217"/>
      <c r="C640" s="217"/>
      <c r="D640" s="217"/>
      <c r="E640" s="217"/>
      <c r="F640" s="217"/>
      <c r="G640" s="217"/>
      <c r="H640" s="217"/>
      <c r="I640" s="217"/>
    </row>
    <row r="641" spans="1:9">
      <c r="A641" s="217"/>
      <c r="B641" s="217"/>
      <c r="C641" s="217"/>
      <c r="D641" s="217"/>
      <c r="E641" s="217"/>
      <c r="F641" s="217"/>
      <c r="G641" s="217"/>
      <c r="H641" s="217"/>
      <c r="I641" s="217"/>
    </row>
    <row r="642" spans="1:9">
      <c r="A642" s="217"/>
      <c r="B642" s="217"/>
      <c r="C642" s="217"/>
      <c r="D642" s="217"/>
      <c r="E642" s="217"/>
      <c r="F642" s="217"/>
      <c r="G642" s="217"/>
      <c r="H642" s="217"/>
      <c r="I642" s="217"/>
    </row>
    <row r="643" spans="1:9">
      <c r="A643" s="217"/>
      <c r="B643" s="217"/>
      <c r="C643" s="217"/>
      <c r="D643" s="217"/>
      <c r="E643" s="217"/>
      <c r="F643" s="217"/>
      <c r="G643" s="217"/>
      <c r="H643" s="217"/>
      <c r="I643" s="217"/>
    </row>
    <row r="644" spans="1:9">
      <c r="A644" s="217"/>
      <c r="B644" s="217"/>
      <c r="C644" s="217"/>
      <c r="D644" s="217"/>
      <c r="E644" s="217"/>
      <c r="F644" s="217"/>
      <c r="G644" s="217"/>
      <c r="H644" s="217"/>
      <c r="I644" s="217"/>
    </row>
    <row r="645" spans="1:9">
      <c r="A645" s="217"/>
      <c r="B645" s="217"/>
      <c r="C645" s="217"/>
      <c r="D645" s="217"/>
      <c r="E645" s="217"/>
      <c r="F645" s="217"/>
      <c r="G645" s="217"/>
      <c r="H645" s="217"/>
      <c r="I645" s="217"/>
    </row>
    <row r="646" spans="1:9">
      <c r="A646" s="217"/>
      <c r="B646" s="217"/>
      <c r="C646" s="217"/>
      <c r="D646" s="217"/>
      <c r="E646" s="217"/>
      <c r="F646" s="217"/>
      <c r="G646" s="217"/>
      <c r="H646" s="217"/>
      <c r="I646" s="217"/>
    </row>
    <row r="647" spans="1:9">
      <c r="A647" s="217"/>
      <c r="B647" s="217"/>
      <c r="C647" s="217"/>
      <c r="D647" s="217"/>
      <c r="E647" s="217"/>
      <c r="F647" s="217"/>
      <c r="G647" s="217"/>
      <c r="H647" s="217"/>
      <c r="I647" s="217"/>
    </row>
    <row r="648" spans="1:9">
      <c r="A648" s="217"/>
      <c r="B648" s="217"/>
      <c r="C648" s="217"/>
      <c r="D648" s="217"/>
      <c r="E648" s="217"/>
      <c r="F648" s="217"/>
      <c r="G648" s="217"/>
      <c r="H648" s="217"/>
      <c r="I648" s="217"/>
    </row>
    <row r="649" spans="1:9">
      <c r="A649" s="217"/>
      <c r="B649" s="217"/>
      <c r="C649" s="217"/>
      <c r="D649" s="217"/>
      <c r="E649" s="217"/>
      <c r="F649" s="217"/>
      <c r="G649" s="217"/>
      <c r="H649" s="217"/>
      <c r="I649" s="217"/>
    </row>
    <row r="650" spans="1:9">
      <c r="A650" s="217"/>
      <c r="B650" s="217"/>
      <c r="C650" s="217"/>
      <c r="D650" s="217"/>
      <c r="E650" s="217"/>
      <c r="F650" s="217"/>
      <c r="G650" s="217"/>
      <c r="H650" s="217"/>
      <c r="I650" s="217"/>
    </row>
    <row r="651" spans="1:9">
      <c r="A651" s="217"/>
      <c r="B651" s="217"/>
      <c r="C651" s="217"/>
      <c r="D651" s="217"/>
      <c r="E651" s="217"/>
      <c r="F651" s="217"/>
      <c r="G651" s="217"/>
      <c r="H651" s="217"/>
      <c r="I651" s="217"/>
    </row>
    <row r="652" spans="1:9">
      <c r="A652" s="217"/>
      <c r="B652" s="217"/>
      <c r="C652" s="217"/>
      <c r="D652" s="217"/>
      <c r="E652" s="217"/>
      <c r="F652" s="217"/>
      <c r="G652" s="217"/>
      <c r="H652" s="217"/>
      <c r="I652" s="217"/>
    </row>
    <row r="653" spans="1:9">
      <c r="A653" s="217"/>
      <c r="B653" s="217"/>
      <c r="C653" s="217"/>
      <c r="D653" s="217"/>
      <c r="E653" s="217"/>
      <c r="F653" s="217"/>
      <c r="G653" s="217"/>
      <c r="H653" s="217"/>
      <c r="I653" s="217"/>
    </row>
    <row r="654" spans="1:9">
      <c r="A654" s="217"/>
      <c r="B654" s="217"/>
      <c r="C654" s="217"/>
      <c r="D654" s="217"/>
      <c r="E654" s="217"/>
      <c r="F654" s="217"/>
      <c r="G654" s="217"/>
      <c r="H654" s="217"/>
      <c r="I654" s="217"/>
    </row>
    <row r="655" spans="1:9">
      <c r="A655" s="217"/>
      <c r="B655" s="217"/>
      <c r="C655" s="217"/>
      <c r="D655" s="217"/>
      <c r="E655" s="217"/>
      <c r="F655" s="217"/>
      <c r="G655" s="217"/>
      <c r="H655" s="217"/>
      <c r="I655" s="217"/>
    </row>
    <row r="656" spans="1:9">
      <c r="A656" s="217"/>
      <c r="B656" s="217"/>
      <c r="C656" s="217"/>
      <c r="D656" s="217"/>
      <c r="E656" s="217"/>
      <c r="F656" s="217"/>
      <c r="G656" s="217"/>
      <c r="H656" s="217"/>
      <c r="I656" s="217"/>
    </row>
    <row r="657" spans="1:9">
      <c r="A657" s="217"/>
      <c r="B657" s="217"/>
      <c r="C657" s="217"/>
      <c r="D657" s="217"/>
      <c r="E657" s="217"/>
      <c r="F657" s="217"/>
      <c r="G657" s="217"/>
      <c r="H657" s="217"/>
      <c r="I657" s="217"/>
    </row>
    <row r="658" spans="1:9">
      <c r="A658" s="217"/>
      <c r="B658" s="217"/>
      <c r="C658" s="217"/>
      <c r="D658" s="217"/>
      <c r="E658" s="217"/>
      <c r="F658" s="217"/>
      <c r="G658" s="217"/>
      <c r="H658" s="217"/>
      <c r="I658" s="217"/>
    </row>
    <row r="659" spans="1:9">
      <c r="A659" s="217"/>
      <c r="B659" s="217"/>
      <c r="C659" s="217"/>
      <c r="D659" s="217"/>
      <c r="E659" s="217"/>
      <c r="F659" s="217"/>
      <c r="G659" s="217"/>
      <c r="H659" s="217"/>
      <c r="I659" s="217"/>
    </row>
    <row r="660" spans="1:9">
      <c r="A660" s="217"/>
      <c r="B660" s="217"/>
      <c r="C660" s="217"/>
      <c r="D660" s="217"/>
      <c r="E660" s="217"/>
      <c r="F660" s="217"/>
      <c r="G660" s="217"/>
      <c r="H660" s="217"/>
      <c r="I660" s="217"/>
    </row>
    <row r="661" spans="1:9">
      <c r="A661" s="217"/>
      <c r="B661" s="217"/>
      <c r="C661" s="217"/>
      <c r="D661" s="217"/>
      <c r="E661" s="217"/>
      <c r="F661" s="217"/>
      <c r="G661" s="217"/>
      <c r="H661" s="217"/>
      <c r="I661" s="217"/>
    </row>
    <row r="662" spans="1:9">
      <c r="A662" s="217"/>
      <c r="B662" s="217"/>
      <c r="C662" s="217"/>
      <c r="D662" s="217"/>
      <c r="E662" s="217"/>
      <c r="F662" s="217"/>
      <c r="G662" s="217"/>
      <c r="H662" s="217"/>
      <c r="I662" s="217"/>
    </row>
    <row r="663" spans="1:9">
      <c r="A663" s="217"/>
      <c r="B663" s="217"/>
      <c r="C663" s="217"/>
      <c r="D663" s="217"/>
      <c r="E663" s="217"/>
      <c r="F663" s="217"/>
      <c r="G663" s="217"/>
      <c r="H663" s="217"/>
      <c r="I663" s="217"/>
    </row>
    <row r="664" spans="1:9">
      <c r="A664" s="217"/>
      <c r="B664" s="217"/>
      <c r="C664" s="217"/>
      <c r="D664" s="217"/>
      <c r="E664" s="217"/>
      <c r="F664" s="217"/>
      <c r="G664" s="217"/>
      <c r="H664" s="217"/>
      <c r="I664" s="217"/>
    </row>
    <row r="665" spans="1:9">
      <c r="A665" s="217"/>
      <c r="B665" s="217"/>
      <c r="C665" s="217"/>
      <c r="D665" s="217"/>
      <c r="E665" s="217"/>
      <c r="F665" s="217"/>
      <c r="G665" s="217"/>
      <c r="H665" s="217"/>
      <c r="I665" s="217"/>
    </row>
    <row r="666" spans="1:9">
      <c r="A666" s="217"/>
      <c r="B666" s="217"/>
      <c r="C666" s="217"/>
      <c r="D666" s="217"/>
      <c r="E666" s="217"/>
      <c r="F666" s="217"/>
      <c r="G666" s="217"/>
      <c r="H666" s="217"/>
      <c r="I666" s="217"/>
    </row>
    <row r="667" spans="1:9">
      <c r="A667" s="217"/>
      <c r="B667" s="217"/>
      <c r="C667" s="217"/>
      <c r="D667" s="217"/>
      <c r="E667" s="217"/>
      <c r="F667" s="217"/>
      <c r="G667" s="217"/>
      <c r="H667" s="217"/>
      <c r="I667" s="217"/>
    </row>
    <row r="668" spans="1:9">
      <c r="A668" s="217"/>
      <c r="B668" s="217"/>
      <c r="C668" s="217"/>
      <c r="D668" s="217"/>
      <c r="E668" s="217"/>
      <c r="F668" s="217"/>
      <c r="G668" s="217"/>
      <c r="H668" s="217"/>
      <c r="I668" s="217"/>
    </row>
    <row r="669" spans="1:9">
      <c r="A669" s="217"/>
      <c r="B669" s="217"/>
      <c r="C669" s="217"/>
      <c r="D669" s="217"/>
      <c r="E669" s="217"/>
      <c r="F669" s="217"/>
      <c r="G669" s="217"/>
      <c r="H669" s="217"/>
      <c r="I669" s="217"/>
    </row>
    <row r="670" spans="1:9">
      <c r="A670" s="217"/>
      <c r="B670" s="217"/>
      <c r="C670" s="217"/>
      <c r="D670" s="217"/>
      <c r="E670" s="217"/>
      <c r="F670" s="217"/>
      <c r="G670" s="217"/>
      <c r="H670" s="217"/>
      <c r="I670" s="217"/>
    </row>
    <row r="671" spans="1:9">
      <c r="A671" s="217"/>
      <c r="B671" s="217"/>
      <c r="C671" s="217"/>
      <c r="D671" s="217"/>
      <c r="E671" s="217"/>
      <c r="F671" s="217"/>
      <c r="G671" s="217"/>
      <c r="H671" s="217"/>
      <c r="I671" s="217"/>
    </row>
    <row r="672" spans="1:9">
      <c r="A672" s="217"/>
      <c r="B672" s="217"/>
      <c r="C672" s="217"/>
      <c r="D672" s="217"/>
      <c r="E672" s="217"/>
      <c r="F672" s="217"/>
      <c r="G672" s="217"/>
      <c r="H672" s="217"/>
      <c r="I672" s="217"/>
    </row>
    <row r="673" spans="1:9">
      <c r="A673" s="217"/>
      <c r="B673" s="217"/>
      <c r="C673" s="217"/>
      <c r="D673" s="217"/>
      <c r="E673" s="217"/>
      <c r="F673" s="217"/>
      <c r="G673" s="217"/>
      <c r="H673" s="217"/>
      <c r="I673" s="217"/>
    </row>
    <row r="674" spans="1:9">
      <c r="A674" s="217"/>
      <c r="B674" s="217"/>
      <c r="C674" s="217"/>
      <c r="D674" s="217"/>
      <c r="E674" s="217"/>
      <c r="F674" s="217"/>
      <c r="G674" s="217"/>
      <c r="H674" s="217"/>
      <c r="I674" s="217"/>
    </row>
    <row r="675" spans="1:9">
      <c r="A675" s="217"/>
      <c r="B675" s="217"/>
      <c r="C675" s="217"/>
      <c r="D675" s="217"/>
      <c r="E675" s="217"/>
      <c r="F675" s="217"/>
      <c r="G675" s="217"/>
      <c r="H675" s="217"/>
      <c r="I675" s="217"/>
    </row>
    <row r="676" spans="1:9">
      <c r="A676" s="217"/>
      <c r="B676" s="217"/>
      <c r="C676" s="217"/>
      <c r="D676" s="217"/>
      <c r="E676" s="217"/>
      <c r="F676" s="217"/>
      <c r="G676" s="217"/>
      <c r="H676" s="217"/>
      <c r="I676" s="217"/>
    </row>
    <row r="677" spans="1:9">
      <c r="A677" s="217"/>
      <c r="B677" s="217"/>
      <c r="C677" s="217"/>
      <c r="D677" s="217"/>
      <c r="E677" s="217"/>
      <c r="F677" s="217"/>
      <c r="G677" s="217"/>
      <c r="H677" s="217"/>
      <c r="I677" s="217"/>
    </row>
    <row r="678" spans="1:9">
      <c r="A678" s="217"/>
      <c r="B678" s="217"/>
      <c r="C678" s="217"/>
      <c r="D678" s="217"/>
      <c r="E678" s="217"/>
      <c r="F678" s="217"/>
      <c r="G678" s="217"/>
      <c r="H678" s="217"/>
      <c r="I678" s="217"/>
    </row>
    <row r="679" spans="1:9">
      <c r="A679" s="217"/>
      <c r="B679" s="217"/>
      <c r="C679" s="217"/>
      <c r="D679" s="217"/>
      <c r="E679" s="217"/>
      <c r="F679" s="217"/>
      <c r="G679" s="217"/>
      <c r="H679" s="217"/>
      <c r="I679" s="217"/>
    </row>
    <row r="680" spans="1:9">
      <c r="A680" s="217"/>
      <c r="B680" s="217"/>
      <c r="C680" s="217"/>
      <c r="D680" s="217"/>
      <c r="E680" s="217"/>
      <c r="F680" s="217"/>
      <c r="G680" s="217"/>
      <c r="H680" s="217"/>
      <c r="I680" s="217"/>
    </row>
    <row r="681" spans="1:9">
      <c r="A681" s="217"/>
      <c r="B681" s="217"/>
      <c r="C681" s="217"/>
      <c r="D681" s="217"/>
      <c r="E681" s="217"/>
      <c r="F681" s="217"/>
      <c r="G681" s="217"/>
      <c r="H681" s="217"/>
      <c r="I681" s="217"/>
    </row>
    <row r="682" spans="1:9">
      <c r="A682" s="217"/>
      <c r="B682" s="217"/>
      <c r="C682" s="217"/>
      <c r="D682" s="217"/>
      <c r="E682" s="217"/>
      <c r="F682" s="217"/>
      <c r="G682" s="217"/>
      <c r="H682" s="217"/>
      <c r="I682" s="217"/>
    </row>
    <row r="683" spans="1:9">
      <c r="A683" s="217"/>
      <c r="B683" s="217"/>
      <c r="C683" s="217"/>
      <c r="D683" s="217"/>
      <c r="E683" s="217"/>
      <c r="F683" s="217"/>
      <c r="G683" s="217"/>
      <c r="H683" s="217"/>
      <c r="I683" s="217"/>
    </row>
    <row r="684" spans="1:9">
      <c r="A684" s="217"/>
      <c r="B684" s="217"/>
      <c r="C684" s="217"/>
      <c r="D684" s="217"/>
      <c r="E684" s="217"/>
      <c r="F684" s="217"/>
      <c r="G684" s="217"/>
      <c r="H684" s="217"/>
      <c r="I684" s="217"/>
    </row>
    <row r="685" spans="1:9">
      <c r="A685" s="217"/>
      <c r="B685" s="217"/>
      <c r="C685" s="217"/>
      <c r="D685" s="217"/>
      <c r="E685" s="217"/>
      <c r="F685" s="217"/>
      <c r="G685" s="217"/>
      <c r="H685" s="217"/>
      <c r="I685" s="217"/>
    </row>
    <row r="686" spans="1:9">
      <c r="A686" s="217"/>
      <c r="B686" s="217"/>
      <c r="C686" s="217"/>
      <c r="D686" s="217"/>
      <c r="E686" s="217"/>
      <c r="F686" s="217"/>
      <c r="G686" s="217"/>
      <c r="H686" s="217"/>
      <c r="I686" s="217"/>
    </row>
    <row r="687" spans="1:9">
      <c r="A687" s="217"/>
      <c r="B687" s="217"/>
      <c r="C687" s="217"/>
      <c r="D687" s="217"/>
      <c r="E687" s="217"/>
      <c r="F687" s="217"/>
      <c r="G687" s="217"/>
      <c r="H687" s="217"/>
      <c r="I687" s="217"/>
    </row>
    <row r="688" spans="1:9">
      <c r="A688" s="217"/>
      <c r="B688" s="217"/>
      <c r="C688" s="217"/>
      <c r="D688" s="217"/>
      <c r="E688" s="217"/>
      <c r="F688" s="217"/>
      <c r="G688" s="217"/>
      <c r="H688" s="217"/>
      <c r="I688" s="217"/>
    </row>
    <row r="689" spans="1:9">
      <c r="A689" s="217"/>
      <c r="B689" s="217"/>
      <c r="C689" s="217"/>
      <c r="D689" s="217"/>
      <c r="E689" s="217"/>
      <c r="F689" s="217"/>
      <c r="G689" s="217"/>
      <c r="H689" s="217"/>
      <c r="I689" s="217"/>
    </row>
    <row r="690" spans="1:9">
      <c r="A690" s="217"/>
      <c r="B690" s="217"/>
      <c r="C690" s="217"/>
      <c r="D690" s="217"/>
      <c r="E690" s="217"/>
      <c r="F690" s="217"/>
      <c r="G690" s="217"/>
      <c r="H690" s="217"/>
      <c r="I690" s="217"/>
    </row>
    <row r="691" spans="1:9">
      <c r="A691" s="217"/>
      <c r="B691" s="217"/>
      <c r="C691" s="217"/>
      <c r="D691" s="217"/>
      <c r="E691" s="217"/>
      <c r="F691" s="217"/>
      <c r="G691" s="217"/>
      <c r="H691" s="217"/>
      <c r="I691" s="217"/>
    </row>
    <row r="692" spans="1:9">
      <c r="A692" s="217"/>
      <c r="B692" s="217"/>
      <c r="C692" s="217"/>
      <c r="D692" s="217"/>
      <c r="E692" s="217"/>
      <c r="F692" s="217"/>
      <c r="G692" s="217"/>
      <c r="H692" s="217"/>
      <c r="I692" s="217"/>
    </row>
    <row r="693" spans="1:9">
      <c r="A693" s="217"/>
      <c r="B693" s="217"/>
      <c r="C693" s="217"/>
      <c r="D693" s="217"/>
      <c r="E693" s="217"/>
      <c r="F693" s="217"/>
      <c r="G693" s="217"/>
      <c r="H693" s="217"/>
      <c r="I693" s="217"/>
    </row>
    <row r="694" spans="1:9">
      <c r="A694" s="217"/>
      <c r="B694" s="217"/>
      <c r="C694" s="217"/>
      <c r="D694" s="217"/>
      <c r="E694" s="217"/>
      <c r="F694" s="217"/>
      <c r="G694" s="217"/>
      <c r="H694" s="217"/>
      <c r="I694" s="217"/>
    </row>
    <row r="695" spans="1:9">
      <c r="A695" s="217"/>
      <c r="B695" s="217"/>
      <c r="C695" s="217"/>
      <c r="D695" s="217"/>
      <c r="E695" s="217"/>
      <c r="F695" s="217"/>
      <c r="G695" s="217"/>
      <c r="H695" s="217"/>
      <c r="I695" s="217"/>
    </row>
    <row r="696" spans="1:9">
      <c r="A696" s="217"/>
      <c r="B696" s="217"/>
      <c r="C696" s="217"/>
      <c r="D696" s="217"/>
      <c r="E696" s="217"/>
      <c r="F696" s="217"/>
      <c r="G696" s="217"/>
      <c r="H696" s="217"/>
      <c r="I696" s="217"/>
    </row>
    <row r="697" spans="1:9">
      <c r="A697" s="217"/>
      <c r="B697" s="217"/>
      <c r="C697" s="217"/>
      <c r="D697" s="217"/>
      <c r="E697" s="217"/>
      <c r="F697" s="217"/>
      <c r="G697" s="217"/>
      <c r="H697" s="217"/>
      <c r="I697" s="217"/>
    </row>
    <row r="698" spans="1:9">
      <c r="A698" s="217"/>
      <c r="B698" s="217"/>
      <c r="C698" s="217"/>
      <c r="D698" s="217"/>
      <c r="E698" s="217"/>
      <c r="F698" s="217"/>
      <c r="G698" s="217"/>
      <c r="H698" s="217"/>
      <c r="I698" s="217"/>
    </row>
    <row r="699" spans="1:9">
      <c r="A699" s="217"/>
      <c r="B699" s="217"/>
      <c r="C699" s="217"/>
      <c r="D699" s="217"/>
      <c r="E699" s="217"/>
      <c r="F699" s="217"/>
      <c r="G699" s="217"/>
      <c r="H699" s="217"/>
      <c r="I699" s="217"/>
    </row>
    <row r="700" spans="1:9">
      <c r="A700" s="217"/>
      <c r="B700" s="217"/>
      <c r="C700" s="217"/>
      <c r="D700" s="217"/>
      <c r="E700" s="217"/>
      <c r="F700" s="217"/>
      <c r="G700" s="217"/>
      <c r="H700" s="217"/>
      <c r="I700" s="217"/>
    </row>
    <row r="701" spans="1:9">
      <c r="A701" s="217"/>
      <c r="B701" s="217"/>
      <c r="C701" s="217"/>
      <c r="D701" s="217"/>
      <c r="E701" s="217"/>
      <c r="F701" s="217"/>
      <c r="G701" s="217"/>
      <c r="H701" s="217"/>
      <c r="I701" s="217"/>
    </row>
    <row r="702" spans="1:9">
      <c r="A702" s="217"/>
      <c r="B702" s="217"/>
      <c r="C702" s="217"/>
      <c r="D702" s="217"/>
      <c r="E702" s="217"/>
      <c r="F702" s="217"/>
      <c r="G702" s="217"/>
      <c r="H702" s="217"/>
      <c r="I702" s="217"/>
    </row>
    <row r="703" spans="1:9">
      <c r="A703" s="217"/>
      <c r="B703" s="217"/>
      <c r="C703" s="217"/>
      <c r="D703" s="217"/>
      <c r="E703" s="217"/>
      <c r="F703" s="217"/>
      <c r="G703" s="217"/>
      <c r="H703" s="217"/>
      <c r="I703" s="217"/>
    </row>
    <row r="704" spans="1:9">
      <c r="A704" s="217"/>
      <c r="B704" s="217"/>
      <c r="C704" s="217"/>
      <c r="D704" s="217"/>
      <c r="E704" s="217"/>
      <c r="F704" s="217"/>
      <c r="G704" s="217"/>
      <c r="H704" s="217"/>
      <c r="I704" s="217"/>
    </row>
    <row r="705" spans="1:9">
      <c r="A705" s="217"/>
      <c r="B705" s="217"/>
      <c r="C705" s="217"/>
      <c r="D705" s="217"/>
      <c r="E705" s="217"/>
      <c r="F705" s="217"/>
      <c r="G705" s="217"/>
      <c r="H705" s="217"/>
      <c r="I705" s="217"/>
    </row>
    <row r="706" spans="1:9">
      <c r="A706" s="217"/>
      <c r="B706" s="217"/>
      <c r="C706" s="217"/>
      <c r="D706" s="217"/>
      <c r="E706" s="217"/>
      <c r="F706" s="217"/>
      <c r="G706" s="217"/>
      <c r="H706" s="217"/>
      <c r="I706" s="217"/>
    </row>
    <row r="707" spans="1:9">
      <c r="A707" s="217"/>
      <c r="B707" s="217"/>
      <c r="C707" s="217"/>
      <c r="D707" s="217"/>
      <c r="E707" s="217"/>
      <c r="F707" s="217"/>
      <c r="G707" s="217"/>
      <c r="H707" s="217"/>
      <c r="I707" s="217"/>
    </row>
    <row r="708" spans="1:9">
      <c r="A708" s="217"/>
      <c r="B708" s="217"/>
      <c r="C708" s="217"/>
      <c r="D708" s="217"/>
      <c r="E708" s="217"/>
      <c r="F708" s="217"/>
      <c r="G708" s="217"/>
      <c r="H708" s="217"/>
      <c r="I708" s="217"/>
    </row>
    <row r="709" spans="1:9">
      <c r="A709" s="217"/>
      <c r="B709" s="217"/>
      <c r="C709" s="217"/>
      <c r="D709" s="217"/>
      <c r="E709" s="217"/>
      <c r="F709" s="217"/>
      <c r="G709" s="217"/>
      <c r="H709" s="217"/>
      <c r="I709" s="217"/>
    </row>
    <row r="710" spans="1:9">
      <c r="A710" s="217"/>
      <c r="B710" s="217"/>
      <c r="C710" s="217"/>
      <c r="D710" s="217"/>
      <c r="E710" s="217"/>
      <c r="F710" s="217"/>
      <c r="G710" s="217"/>
      <c r="H710" s="217"/>
      <c r="I710" s="217"/>
    </row>
    <row r="711" spans="1:9">
      <c r="A711" s="217"/>
      <c r="B711" s="217"/>
      <c r="C711" s="217"/>
      <c r="D711" s="217"/>
      <c r="E711" s="217"/>
      <c r="F711" s="217"/>
      <c r="G711" s="217"/>
      <c r="H711" s="217"/>
      <c r="I711" s="217"/>
    </row>
    <row r="712" spans="1:9">
      <c r="A712" s="217"/>
      <c r="B712" s="217"/>
      <c r="C712" s="217"/>
      <c r="D712" s="217"/>
      <c r="E712" s="217"/>
      <c r="F712" s="217"/>
      <c r="G712" s="217"/>
      <c r="H712" s="217"/>
      <c r="I712" s="217"/>
    </row>
    <row r="713" spans="1:9">
      <c r="A713" s="217"/>
      <c r="B713" s="217"/>
      <c r="C713" s="217"/>
      <c r="D713" s="217"/>
      <c r="E713" s="217"/>
      <c r="F713" s="217"/>
      <c r="G713" s="217"/>
      <c r="H713" s="217"/>
      <c r="I713" s="217"/>
    </row>
    <row r="714" spans="1:9">
      <c r="A714" s="217"/>
      <c r="B714" s="217"/>
      <c r="C714" s="217"/>
      <c r="D714" s="217"/>
      <c r="E714" s="217"/>
      <c r="F714" s="217"/>
      <c r="G714" s="217"/>
      <c r="H714" s="217"/>
      <c r="I714" s="217"/>
    </row>
    <row r="715" spans="1:9">
      <c r="A715" s="217"/>
      <c r="B715" s="217"/>
      <c r="C715" s="217"/>
      <c r="D715" s="217"/>
      <c r="E715" s="217"/>
      <c r="F715" s="217"/>
      <c r="G715" s="217"/>
      <c r="H715" s="217"/>
      <c r="I715" s="217"/>
    </row>
    <row r="716" spans="1:9">
      <c r="A716" s="217"/>
      <c r="B716" s="217"/>
      <c r="C716" s="217"/>
      <c r="D716" s="217"/>
      <c r="E716" s="217"/>
      <c r="F716" s="217"/>
      <c r="G716" s="217"/>
      <c r="H716" s="217"/>
      <c r="I716" s="217"/>
    </row>
    <row r="717" spans="1:9">
      <c r="A717" s="217"/>
      <c r="B717" s="217"/>
      <c r="C717" s="217"/>
      <c r="D717" s="217"/>
      <c r="E717" s="217"/>
      <c r="F717" s="217"/>
      <c r="G717" s="217"/>
      <c r="H717" s="217"/>
      <c r="I717" s="217"/>
    </row>
    <row r="718" spans="1:9">
      <c r="A718" s="217"/>
      <c r="B718" s="217"/>
      <c r="C718" s="217"/>
      <c r="D718" s="217"/>
      <c r="E718" s="217"/>
      <c r="F718" s="217"/>
      <c r="G718" s="217"/>
      <c r="H718" s="217"/>
      <c r="I718" s="217"/>
    </row>
    <row r="719" spans="1:9">
      <c r="A719" s="217"/>
      <c r="B719" s="217"/>
      <c r="C719" s="217"/>
      <c r="D719" s="217"/>
      <c r="E719" s="217"/>
      <c r="F719" s="217"/>
      <c r="G719" s="217"/>
      <c r="H719" s="217"/>
      <c r="I719" s="217"/>
    </row>
    <row r="720" spans="1:9">
      <c r="A720" s="217"/>
      <c r="B720" s="217"/>
      <c r="C720" s="217"/>
      <c r="D720" s="217"/>
      <c r="E720" s="217"/>
      <c r="F720" s="217"/>
      <c r="G720" s="217"/>
      <c r="H720" s="217"/>
      <c r="I720" s="217"/>
    </row>
    <row r="721" spans="1:9">
      <c r="A721" s="217"/>
      <c r="B721" s="217"/>
      <c r="C721" s="217"/>
      <c r="D721" s="217"/>
      <c r="E721" s="217"/>
      <c r="F721" s="217"/>
      <c r="G721" s="217"/>
      <c r="H721" s="217"/>
      <c r="I721" s="217"/>
    </row>
    <row r="722" spans="1:9">
      <c r="A722" s="217"/>
      <c r="B722" s="217"/>
      <c r="C722" s="217"/>
      <c r="D722" s="217"/>
      <c r="E722" s="217"/>
      <c r="F722" s="217"/>
      <c r="G722" s="217"/>
      <c r="H722" s="217"/>
      <c r="I722" s="217"/>
    </row>
    <row r="723" spans="1:9">
      <c r="A723" s="217"/>
      <c r="B723" s="217"/>
      <c r="C723" s="217"/>
      <c r="D723" s="217"/>
      <c r="E723" s="217"/>
      <c r="F723" s="217"/>
      <c r="G723" s="217"/>
      <c r="H723" s="217"/>
      <c r="I723" s="217"/>
    </row>
    <row r="724" spans="1:9">
      <c r="A724" s="217"/>
      <c r="B724" s="217"/>
      <c r="C724" s="217"/>
      <c r="D724" s="217"/>
      <c r="E724" s="217"/>
      <c r="F724" s="217"/>
      <c r="G724" s="217"/>
      <c r="H724" s="217"/>
      <c r="I724" s="217"/>
    </row>
    <row r="725" spans="1:9">
      <c r="A725" s="217"/>
      <c r="B725" s="217"/>
      <c r="C725" s="217"/>
      <c r="D725" s="217"/>
      <c r="E725" s="217"/>
      <c r="F725" s="217"/>
      <c r="G725" s="217"/>
      <c r="H725" s="217"/>
      <c r="I725" s="217"/>
    </row>
    <row r="726" spans="1:9">
      <c r="A726" s="217"/>
      <c r="B726" s="217"/>
      <c r="C726" s="217"/>
      <c r="D726" s="217"/>
      <c r="E726" s="217"/>
      <c r="F726" s="217"/>
      <c r="G726" s="217"/>
      <c r="H726" s="217"/>
      <c r="I726" s="217"/>
    </row>
    <row r="727" spans="1:9">
      <c r="A727" s="217"/>
      <c r="B727" s="217"/>
      <c r="C727" s="217"/>
      <c r="D727" s="217"/>
      <c r="E727" s="217"/>
      <c r="F727" s="217"/>
      <c r="G727" s="217"/>
      <c r="H727" s="217"/>
      <c r="I727" s="217"/>
    </row>
    <row r="728" spans="1:9">
      <c r="A728" s="217"/>
      <c r="B728" s="217"/>
      <c r="C728" s="217"/>
      <c r="D728" s="217"/>
      <c r="E728" s="217"/>
      <c r="F728" s="217"/>
      <c r="G728" s="217"/>
      <c r="H728" s="217"/>
      <c r="I728" s="217"/>
    </row>
    <row r="729" spans="1:9">
      <c r="A729" s="217"/>
      <c r="B729" s="217"/>
      <c r="C729" s="217"/>
      <c r="D729" s="217"/>
      <c r="E729" s="217"/>
      <c r="F729" s="217"/>
      <c r="G729" s="217"/>
      <c r="H729" s="217"/>
      <c r="I729" s="217"/>
    </row>
    <row r="730" spans="1:9">
      <c r="A730" s="217"/>
      <c r="B730" s="217"/>
      <c r="C730" s="217"/>
      <c r="D730" s="217"/>
      <c r="E730" s="217"/>
      <c r="F730" s="217"/>
      <c r="G730" s="217"/>
      <c r="H730" s="217"/>
      <c r="I730" s="217"/>
    </row>
    <row r="731" spans="1:9">
      <c r="A731" s="217"/>
      <c r="B731" s="217"/>
      <c r="C731" s="217"/>
      <c r="D731" s="217"/>
      <c r="E731" s="217"/>
      <c r="F731" s="217"/>
      <c r="G731" s="217"/>
      <c r="H731" s="217"/>
      <c r="I731" s="217"/>
    </row>
    <row r="732" spans="1:9">
      <c r="A732" s="217"/>
      <c r="B732" s="217"/>
      <c r="C732" s="217"/>
      <c r="D732" s="217"/>
      <c r="E732" s="217"/>
      <c r="F732" s="217"/>
      <c r="G732" s="217"/>
      <c r="H732" s="217"/>
      <c r="I732" s="217"/>
    </row>
    <row r="733" spans="1:9">
      <c r="A733" s="217"/>
      <c r="B733" s="217"/>
      <c r="C733" s="217"/>
      <c r="D733" s="217"/>
      <c r="E733" s="217"/>
      <c r="F733" s="217"/>
      <c r="G733" s="217"/>
      <c r="H733" s="217"/>
      <c r="I733" s="217"/>
    </row>
    <row r="734" spans="1:9">
      <c r="A734" s="217"/>
      <c r="B734" s="217"/>
      <c r="C734" s="217"/>
      <c r="D734" s="217"/>
      <c r="E734" s="217"/>
      <c r="F734" s="217"/>
      <c r="G734" s="217"/>
      <c r="H734" s="217"/>
      <c r="I734" s="217"/>
    </row>
    <row r="735" spans="1:9">
      <c r="A735" s="217"/>
      <c r="B735" s="217"/>
      <c r="C735" s="217"/>
      <c r="D735" s="217"/>
      <c r="E735" s="217"/>
      <c r="F735" s="217"/>
      <c r="G735" s="217"/>
      <c r="H735" s="217"/>
      <c r="I735" s="217"/>
    </row>
    <row r="736" spans="1:9">
      <c r="A736" s="217"/>
      <c r="B736" s="217"/>
      <c r="C736" s="217"/>
      <c r="D736" s="217"/>
      <c r="E736" s="217"/>
      <c r="F736" s="217"/>
      <c r="G736" s="217"/>
      <c r="H736" s="217"/>
      <c r="I736" s="217"/>
    </row>
    <row r="737" spans="1:9">
      <c r="A737" s="217"/>
      <c r="B737" s="217"/>
      <c r="C737" s="217"/>
      <c r="D737" s="217"/>
      <c r="E737" s="217"/>
      <c r="F737" s="217"/>
      <c r="G737" s="217"/>
      <c r="H737" s="217"/>
      <c r="I737" s="217"/>
    </row>
    <row r="738" spans="1:9">
      <c r="A738" s="217"/>
      <c r="B738" s="217"/>
      <c r="C738" s="217"/>
      <c r="D738" s="217"/>
      <c r="E738" s="217"/>
      <c r="F738" s="217"/>
      <c r="G738" s="217"/>
      <c r="H738" s="217"/>
      <c r="I738" s="217"/>
    </row>
    <row r="739" spans="1:9">
      <c r="A739" s="217"/>
      <c r="B739" s="217"/>
      <c r="C739" s="217"/>
      <c r="D739" s="217"/>
      <c r="E739" s="217"/>
      <c r="F739" s="217"/>
      <c r="G739" s="217"/>
      <c r="H739" s="217"/>
      <c r="I739" s="217"/>
    </row>
    <row r="740" spans="1:9">
      <c r="A740" s="217"/>
      <c r="B740" s="217"/>
      <c r="C740" s="217"/>
      <c r="D740" s="217"/>
      <c r="E740" s="217"/>
      <c r="F740" s="217"/>
      <c r="G740" s="217"/>
      <c r="H740" s="217"/>
      <c r="I740" s="217"/>
    </row>
    <row r="741" spans="1:9">
      <c r="A741" s="217"/>
      <c r="B741" s="217"/>
      <c r="C741" s="217"/>
      <c r="D741" s="217"/>
      <c r="E741" s="217"/>
      <c r="F741" s="217"/>
      <c r="G741" s="217"/>
      <c r="H741" s="217"/>
      <c r="I741" s="217"/>
    </row>
    <row r="742" spans="1:9">
      <c r="A742" s="217"/>
      <c r="B742" s="217"/>
      <c r="C742" s="217"/>
      <c r="D742" s="217"/>
      <c r="E742" s="217"/>
      <c r="F742" s="217"/>
      <c r="G742" s="217"/>
      <c r="H742" s="217"/>
      <c r="I742" s="217"/>
    </row>
    <row r="743" spans="1:9">
      <c r="A743" s="217"/>
      <c r="B743" s="217"/>
      <c r="C743" s="217"/>
      <c r="D743" s="217"/>
      <c r="E743" s="217"/>
      <c r="F743" s="217"/>
      <c r="G743" s="217"/>
      <c r="H743" s="217"/>
      <c r="I743" s="217"/>
    </row>
    <row r="744" spans="1:9">
      <c r="A744" s="217"/>
      <c r="B744" s="217"/>
      <c r="C744" s="217"/>
      <c r="D744" s="217"/>
      <c r="E744" s="217"/>
      <c r="F744" s="217"/>
      <c r="G744" s="217"/>
      <c r="H744" s="217"/>
      <c r="I744" s="217"/>
    </row>
    <row r="745" spans="1:9">
      <c r="A745" s="217"/>
      <c r="B745" s="217"/>
      <c r="C745" s="217"/>
      <c r="D745" s="217"/>
      <c r="E745" s="217"/>
      <c r="F745" s="217"/>
      <c r="G745" s="217"/>
      <c r="H745" s="217"/>
      <c r="I745" s="217"/>
    </row>
    <row r="746" spans="1:9">
      <c r="A746" s="217"/>
      <c r="B746" s="217"/>
      <c r="C746" s="217"/>
      <c r="D746" s="217"/>
      <c r="E746" s="217"/>
      <c r="F746" s="217"/>
      <c r="G746" s="217"/>
      <c r="H746" s="217"/>
      <c r="I746" s="217"/>
    </row>
    <row r="747" spans="1:9">
      <c r="A747" s="217"/>
      <c r="B747" s="217"/>
      <c r="C747" s="217"/>
      <c r="D747" s="217"/>
      <c r="E747" s="217"/>
      <c r="F747" s="217"/>
      <c r="G747" s="217"/>
      <c r="H747" s="217"/>
      <c r="I747" s="217"/>
    </row>
    <row r="748" spans="1:9">
      <c r="A748" s="217"/>
      <c r="B748" s="217"/>
      <c r="C748" s="217"/>
      <c r="D748" s="217"/>
      <c r="E748" s="217"/>
      <c r="F748" s="217"/>
      <c r="G748" s="217"/>
      <c r="H748" s="217"/>
      <c r="I748" s="217"/>
    </row>
    <row r="749" spans="1:9">
      <c r="A749" s="217"/>
      <c r="B749" s="217"/>
      <c r="C749" s="217"/>
      <c r="D749" s="217"/>
      <c r="E749" s="217"/>
      <c r="F749" s="217"/>
      <c r="G749" s="217"/>
      <c r="H749" s="217"/>
      <c r="I749" s="217"/>
    </row>
    <row r="750" spans="1:9">
      <c r="A750" s="217"/>
      <c r="B750" s="217"/>
      <c r="C750" s="217"/>
      <c r="D750" s="217"/>
      <c r="E750" s="217"/>
      <c r="F750" s="217"/>
      <c r="G750" s="217"/>
      <c r="H750" s="217"/>
      <c r="I750" s="217"/>
    </row>
    <row r="751" spans="1:9">
      <c r="A751" s="217"/>
      <c r="B751" s="217"/>
      <c r="C751" s="217"/>
      <c r="D751" s="217"/>
      <c r="E751" s="217"/>
      <c r="F751" s="217"/>
      <c r="G751" s="217"/>
      <c r="H751" s="217"/>
      <c r="I751" s="217"/>
    </row>
    <row r="752" spans="1:9">
      <c r="A752" s="217"/>
      <c r="B752" s="217"/>
      <c r="C752" s="217"/>
      <c r="D752" s="217"/>
      <c r="E752" s="217"/>
      <c r="F752" s="217"/>
      <c r="G752" s="217"/>
      <c r="H752" s="217"/>
      <c r="I752" s="217"/>
    </row>
    <row r="753" spans="1:9">
      <c r="A753" s="217"/>
      <c r="B753" s="217"/>
      <c r="C753" s="217"/>
      <c r="D753" s="217"/>
      <c r="E753" s="217"/>
      <c r="F753" s="217"/>
      <c r="G753" s="217"/>
      <c r="H753" s="217"/>
      <c r="I753" s="217"/>
    </row>
    <row r="754" spans="1:9">
      <c r="A754" s="217"/>
      <c r="B754" s="217"/>
      <c r="C754" s="217"/>
      <c r="D754" s="217"/>
      <c r="E754" s="217"/>
      <c r="F754" s="217"/>
      <c r="G754" s="217"/>
      <c r="H754" s="217"/>
      <c r="I754" s="217"/>
    </row>
    <row r="755" spans="1:9">
      <c r="A755" s="217"/>
      <c r="B755" s="217"/>
      <c r="C755" s="217"/>
      <c r="D755" s="217"/>
      <c r="E755" s="217"/>
      <c r="F755" s="217"/>
      <c r="G755" s="217"/>
      <c r="H755" s="217"/>
      <c r="I755" s="217"/>
    </row>
    <row r="756" spans="1:9">
      <c r="A756" s="217"/>
      <c r="B756" s="217"/>
      <c r="C756" s="217"/>
      <c r="D756" s="217"/>
      <c r="E756" s="217"/>
      <c r="F756" s="217"/>
      <c r="G756" s="217"/>
      <c r="H756" s="217"/>
      <c r="I756" s="217"/>
    </row>
    <row r="757" spans="1:9">
      <c r="A757" s="217"/>
      <c r="B757" s="217"/>
      <c r="C757" s="217"/>
      <c r="D757" s="217"/>
      <c r="E757" s="217"/>
      <c r="F757" s="217"/>
      <c r="G757" s="217"/>
      <c r="H757" s="217"/>
      <c r="I757" s="217"/>
    </row>
    <row r="758" spans="1:9">
      <c r="A758" s="217"/>
      <c r="B758" s="217"/>
      <c r="C758" s="217"/>
      <c r="D758" s="217"/>
      <c r="E758" s="217"/>
      <c r="F758" s="217"/>
      <c r="G758" s="217"/>
      <c r="H758" s="217"/>
      <c r="I758" s="217"/>
    </row>
    <row r="759" spans="1:9">
      <c r="A759" s="217"/>
      <c r="B759" s="217"/>
      <c r="C759" s="217"/>
      <c r="D759" s="217"/>
      <c r="E759" s="217"/>
      <c r="F759" s="217"/>
      <c r="G759" s="217"/>
      <c r="H759" s="217"/>
      <c r="I759" s="217"/>
    </row>
    <row r="760" spans="1:9">
      <c r="A760" s="217"/>
      <c r="B760" s="217"/>
      <c r="C760" s="217"/>
      <c r="D760" s="217"/>
      <c r="E760" s="217"/>
      <c r="F760" s="217"/>
      <c r="G760" s="217"/>
      <c r="H760" s="217"/>
      <c r="I760" s="217"/>
    </row>
    <row r="761" spans="1:9">
      <c r="A761" s="217"/>
      <c r="B761" s="217"/>
      <c r="C761" s="217"/>
      <c r="D761" s="217"/>
      <c r="E761" s="217"/>
      <c r="F761" s="217"/>
      <c r="G761" s="217"/>
      <c r="H761" s="217"/>
      <c r="I761" s="217"/>
    </row>
    <row r="762" spans="1:9">
      <c r="A762" s="217"/>
      <c r="B762" s="217"/>
      <c r="C762" s="217"/>
      <c r="D762" s="217"/>
      <c r="E762" s="217"/>
      <c r="F762" s="217"/>
      <c r="G762" s="217"/>
      <c r="H762" s="217"/>
      <c r="I762" s="217"/>
    </row>
    <row r="763" spans="1:9">
      <c r="A763" s="217"/>
      <c r="B763" s="217"/>
      <c r="C763" s="217"/>
      <c r="D763" s="217"/>
      <c r="E763" s="217"/>
      <c r="F763" s="217"/>
      <c r="G763" s="217"/>
      <c r="H763" s="217"/>
      <c r="I763" s="217"/>
    </row>
    <row r="764" spans="1:9">
      <c r="A764" s="217"/>
      <c r="B764" s="217"/>
      <c r="C764" s="217"/>
      <c r="D764" s="217"/>
      <c r="E764" s="217"/>
      <c r="F764" s="217"/>
      <c r="G764" s="217"/>
      <c r="H764" s="217"/>
      <c r="I764" s="217"/>
    </row>
    <row r="765" spans="1:9">
      <c r="A765" s="217"/>
      <c r="B765" s="217"/>
      <c r="C765" s="217"/>
      <c r="D765" s="217"/>
      <c r="E765" s="217"/>
      <c r="F765" s="217"/>
      <c r="G765" s="217"/>
      <c r="H765" s="217"/>
      <c r="I765" s="217"/>
    </row>
    <row r="766" spans="1:9">
      <c r="A766" s="217"/>
      <c r="B766" s="217"/>
      <c r="C766" s="217"/>
      <c r="D766" s="217"/>
      <c r="E766" s="217"/>
      <c r="F766" s="217"/>
      <c r="G766" s="217"/>
      <c r="H766" s="217"/>
      <c r="I766" s="217"/>
    </row>
    <row r="767" spans="1:9">
      <c r="A767" s="217"/>
      <c r="B767" s="217"/>
      <c r="C767" s="217"/>
      <c r="D767" s="217"/>
      <c r="E767" s="217"/>
      <c r="F767" s="217"/>
      <c r="G767" s="217"/>
      <c r="H767" s="217"/>
      <c r="I767" s="217"/>
    </row>
    <row r="768" spans="1:9">
      <c r="A768" s="217"/>
      <c r="B768" s="217"/>
      <c r="C768" s="217"/>
      <c r="D768" s="217"/>
      <c r="E768" s="217"/>
      <c r="F768" s="217"/>
      <c r="G768" s="217"/>
      <c r="H768" s="217"/>
      <c r="I768" s="217"/>
    </row>
    <row r="769" spans="1:9">
      <c r="A769" s="217"/>
      <c r="B769" s="217"/>
      <c r="C769" s="217"/>
      <c r="D769" s="217"/>
      <c r="E769" s="217"/>
      <c r="F769" s="217"/>
      <c r="G769" s="217"/>
      <c r="H769" s="217"/>
      <c r="I769" s="217"/>
    </row>
    <row r="770" spans="1:9">
      <c r="A770" s="217"/>
      <c r="B770" s="217"/>
      <c r="C770" s="217"/>
      <c r="D770" s="217"/>
      <c r="E770" s="217"/>
      <c r="F770" s="217"/>
      <c r="G770" s="217"/>
      <c r="H770" s="217"/>
      <c r="I770" s="217"/>
    </row>
    <row r="771" spans="1:9">
      <c r="A771" s="217"/>
      <c r="B771" s="217"/>
      <c r="C771" s="217"/>
      <c r="D771" s="217"/>
      <c r="E771" s="217"/>
      <c r="F771" s="217"/>
      <c r="G771" s="217"/>
      <c r="H771" s="217"/>
      <c r="I771" s="217"/>
    </row>
    <row r="772" spans="1:9">
      <c r="A772" s="217"/>
      <c r="B772" s="217"/>
      <c r="C772" s="217"/>
      <c r="D772" s="217"/>
      <c r="E772" s="217"/>
      <c r="F772" s="217"/>
      <c r="G772" s="217"/>
      <c r="H772" s="217"/>
      <c r="I772" s="217"/>
    </row>
    <row r="773" spans="1:9">
      <c r="A773" s="217"/>
      <c r="B773" s="217"/>
      <c r="C773" s="217"/>
      <c r="D773" s="217"/>
      <c r="E773" s="217"/>
      <c r="F773" s="217"/>
      <c r="G773" s="217"/>
      <c r="H773" s="217"/>
      <c r="I773" s="217"/>
    </row>
    <row r="774" spans="1:9">
      <c r="A774" s="217"/>
      <c r="B774" s="217"/>
      <c r="C774" s="217"/>
      <c r="D774" s="217"/>
      <c r="E774" s="217"/>
      <c r="F774" s="217"/>
      <c r="G774" s="217"/>
      <c r="H774" s="217"/>
      <c r="I774" s="217"/>
    </row>
    <row r="775" spans="1:9">
      <c r="A775" s="217"/>
      <c r="B775" s="217"/>
      <c r="C775" s="217"/>
      <c r="D775" s="217"/>
      <c r="E775" s="217"/>
      <c r="F775" s="217"/>
      <c r="G775" s="217"/>
      <c r="H775" s="217"/>
      <c r="I775" s="217"/>
    </row>
    <row r="776" spans="1:9">
      <c r="A776" s="217"/>
      <c r="B776" s="217"/>
      <c r="C776" s="217"/>
      <c r="D776" s="217"/>
      <c r="E776" s="217"/>
      <c r="F776" s="217"/>
      <c r="G776" s="217"/>
      <c r="H776" s="217"/>
      <c r="I776" s="217"/>
    </row>
    <row r="777" spans="1:9">
      <c r="A777" s="217"/>
      <c r="B777" s="217"/>
      <c r="C777" s="217"/>
      <c r="D777" s="217"/>
      <c r="E777" s="217"/>
      <c r="F777" s="217"/>
      <c r="G777" s="217"/>
      <c r="H777" s="217"/>
      <c r="I777" s="217"/>
    </row>
    <row r="778" spans="1:9">
      <c r="A778" s="217"/>
      <c r="B778" s="217"/>
      <c r="C778" s="217"/>
      <c r="D778" s="217"/>
      <c r="E778" s="217"/>
      <c r="F778" s="217"/>
      <c r="G778" s="217"/>
      <c r="H778" s="217"/>
      <c r="I778" s="217"/>
    </row>
    <row r="779" spans="1:9">
      <c r="A779" s="217"/>
      <c r="B779" s="217"/>
      <c r="C779" s="217"/>
      <c r="D779" s="217"/>
      <c r="E779" s="217"/>
      <c r="F779" s="217"/>
      <c r="G779" s="217"/>
      <c r="H779" s="217"/>
      <c r="I779" s="217"/>
    </row>
    <row r="780" spans="1:9">
      <c r="A780" s="217"/>
      <c r="B780" s="217"/>
      <c r="C780" s="217"/>
      <c r="D780" s="217"/>
      <c r="E780" s="217"/>
      <c r="F780" s="217"/>
      <c r="G780" s="217"/>
      <c r="H780" s="217"/>
      <c r="I780" s="217"/>
    </row>
    <row r="781" spans="1:9">
      <c r="A781" s="217"/>
      <c r="B781" s="217"/>
      <c r="C781" s="217"/>
      <c r="D781" s="217"/>
      <c r="E781" s="217"/>
      <c r="F781" s="217"/>
      <c r="G781" s="217"/>
      <c r="H781" s="217"/>
      <c r="I781" s="217"/>
    </row>
    <row r="782" spans="1:9">
      <c r="A782" s="217"/>
      <c r="B782" s="217"/>
      <c r="C782" s="217"/>
      <c r="D782" s="217"/>
      <c r="E782" s="217"/>
      <c r="F782" s="217"/>
      <c r="G782" s="217"/>
      <c r="H782" s="217"/>
      <c r="I782" s="217"/>
    </row>
    <row r="783" spans="1:9">
      <c r="A783" s="217"/>
      <c r="B783" s="217"/>
      <c r="C783" s="217"/>
      <c r="D783" s="217"/>
      <c r="E783" s="217"/>
      <c r="F783" s="217"/>
      <c r="G783" s="217"/>
      <c r="H783" s="217"/>
      <c r="I783" s="217"/>
    </row>
    <row r="784" spans="1:9">
      <c r="A784" s="217"/>
      <c r="B784" s="217"/>
      <c r="C784" s="217"/>
      <c r="D784" s="217"/>
      <c r="E784" s="217"/>
      <c r="F784" s="217"/>
      <c r="G784" s="217"/>
      <c r="H784" s="217"/>
      <c r="I784" s="217"/>
    </row>
    <row r="785" spans="1:9">
      <c r="A785" s="217"/>
      <c r="B785" s="217"/>
      <c r="C785" s="217"/>
      <c r="D785" s="217"/>
      <c r="E785" s="217"/>
      <c r="F785" s="217"/>
      <c r="G785" s="217"/>
      <c r="H785" s="217"/>
      <c r="I785" s="217"/>
    </row>
    <row r="786" spans="1:9">
      <c r="A786" s="217"/>
      <c r="B786" s="217"/>
      <c r="C786" s="217"/>
      <c r="D786" s="217"/>
      <c r="E786" s="217"/>
      <c r="F786" s="217"/>
      <c r="G786" s="217"/>
      <c r="H786" s="217"/>
      <c r="I786" s="217"/>
    </row>
    <row r="787" spans="1:9">
      <c r="A787" s="217"/>
      <c r="B787" s="217"/>
      <c r="C787" s="217"/>
      <c r="D787" s="217"/>
      <c r="E787" s="217"/>
      <c r="F787" s="217"/>
      <c r="G787" s="217"/>
      <c r="H787" s="217"/>
      <c r="I787" s="217"/>
    </row>
    <row r="788" spans="1:9">
      <c r="A788" s="217"/>
      <c r="B788" s="217"/>
      <c r="C788" s="217"/>
      <c r="D788" s="217"/>
      <c r="E788" s="217"/>
      <c r="F788" s="217"/>
      <c r="G788" s="217"/>
      <c r="H788" s="217"/>
      <c r="I788" s="217"/>
    </row>
    <row r="789" spans="1:9">
      <c r="A789" s="217"/>
      <c r="B789" s="217"/>
      <c r="C789" s="217"/>
      <c r="D789" s="217"/>
      <c r="E789" s="217"/>
      <c r="F789" s="217"/>
      <c r="G789" s="217"/>
      <c r="H789" s="217"/>
      <c r="I789" s="217"/>
    </row>
    <row r="790" spans="1:9">
      <c r="A790" s="217"/>
      <c r="B790" s="217"/>
      <c r="C790" s="217"/>
      <c r="D790" s="217"/>
      <c r="E790" s="217"/>
      <c r="F790" s="217"/>
      <c r="G790" s="217"/>
      <c r="H790" s="217"/>
      <c r="I790" s="217"/>
    </row>
    <row r="791" spans="1:9">
      <c r="A791" s="217"/>
      <c r="B791" s="217"/>
      <c r="C791" s="217"/>
      <c r="D791" s="217"/>
      <c r="E791" s="217"/>
      <c r="F791" s="217"/>
      <c r="G791" s="217"/>
      <c r="H791" s="217"/>
      <c r="I791" s="217"/>
    </row>
    <row r="792" spans="1:9">
      <c r="A792" s="217"/>
      <c r="B792" s="217"/>
      <c r="C792" s="217"/>
      <c r="D792" s="217"/>
      <c r="E792" s="217"/>
      <c r="F792" s="217"/>
      <c r="G792" s="217"/>
      <c r="H792" s="217"/>
      <c r="I792" s="217"/>
    </row>
    <row r="793" spans="1:9">
      <c r="A793" s="217"/>
      <c r="B793" s="217"/>
      <c r="C793" s="217"/>
      <c r="D793" s="217"/>
      <c r="E793" s="217"/>
      <c r="F793" s="217"/>
      <c r="G793" s="217"/>
      <c r="H793" s="217"/>
      <c r="I793" s="217"/>
    </row>
    <row r="794" spans="1:9">
      <c r="A794" s="217"/>
      <c r="B794" s="217"/>
      <c r="C794" s="217"/>
      <c r="D794" s="217"/>
      <c r="E794" s="217"/>
      <c r="F794" s="217"/>
      <c r="G794" s="217"/>
      <c r="H794" s="217"/>
      <c r="I794" s="217"/>
    </row>
    <row r="795" spans="1:9">
      <c r="A795" s="217"/>
      <c r="B795" s="217"/>
      <c r="C795" s="217"/>
      <c r="D795" s="217"/>
      <c r="E795" s="217"/>
      <c r="F795" s="217"/>
      <c r="G795" s="217"/>
      <c r="H795" s="217"/>
      <c r="I795" s="217"/>
    </row>
    <row r="796" spans="1:9">
      <c r="A796" s="217"/>
      <c r="B796" s="217"/>
      <c r="C796" s="217"/>
      <c r="D796" s="217"/>
      <c r="E796" s="217"/>
      <c r="F796" s="217"/>
      <c r="G796" s="217"/>
      <c r="H796" s="217"/>
      <c r="I796" s="217"/>
    </row>
    <row r="797" spans="1:9">
      <c r="A797" s="217"/>
      <c r="B797" s="217"/>
      <c r="C797" s="217"/>
      <c r="D797" s="217"/>
      <c r="E797" s="217"/>
      <c r="F797" s="217"/>
      <c r="G797" s="217"/>
      <c r="H797" s="217"/>
      <c r="I797" s="217"/>
    </row>
    <row r="798" spans="1:9">
      <c r="A798" s="217"/>
      <c r="B798" s="217"/>
      <c r="C798" s="217"/>
      <c r="D798" s="217"/>
      <c r="E798" s="217"/>
      <c r="F798" s="217"/>
      <c r="G798" s="217"/>
      <c r="H798" s="217"/>
      <c r="I798" s="217"/>
    </row>
    <row r="799" spans="1:9">
      <c r="A799" s="217"/>
      <c r="B799" s="217"/>
      <c r="C799" s="217"/>
      <c r="D799" s="217"/>
      <c r="E799" s="217"/>
      <c r="F799" s="217"/>
      <c r="G799" s="217"/>
      <c r="H799" s="217"/>
      <c r="I799" s="217"/>
    </row>
    <row r="800" spans="1:9">
      <c r="A800" s="217"/>
      <c r="B800" s="217"/>
      <c r="C800" s="217"/>
      <c r="D800" s="217"/>
      <c r="E800" s="217"/>
      <c r="F800" s="217"/>
      <c r="G800" s="217"/>
      <c r="H800" s="217"/>
      <c r="I800" s="217"/>
    </row>
    <row r="801" spans="1:9">
      <c r="A801" s="217"/>
      <c r="B801" s="217"/>
      <c r="C801" s="217"/>
      <c r="D801" s="217"/>
      <c r="E801" s="217"/>
      <c r="F801" s="217"/>
      <c r="G801" s="217"/>
      <c r="H801" s="217"/>
      <c r="I801" s="217"/>
    </row>
    <row r="802" spans="1:9">
      <c r="A802" s="217"/>
      <c r="B802" s="217"/>
      <c r="C802" s="217"/>
      <c r="D802" s="217"/>
      <c r="E802" s="217"/>
      <c r="F802" s="217"/>
      <c r="G802" s="217"/>
      <c r="H802" s="217"/>
      <c r="I802" s="217"/>
    </row>
    <row r="803" spans="1:9">
      <c r="A803" s="217"/>
      <c r="B803" s="217"/>
      <c r="C803" s="217"/>
      <c r="D803" s="217"/>
      <c r="E803" s="217"/>
      <c r="F803" s="217"/>
      <c r="G803" s="217"/>
      <c r="H803" s="217"/>
      <c r="I803" s="217"/>
    </row>
    <row r="804" spans="1:9">
      <c r="A804" s="217"/>
      <c r="B804" s="217"/>
      <c r="C804" s="217"/>
      <c r="D804" s="217"/>
      <c r="E804" s="217"/>
      <c r="F804" s="217"/>
      <c r="G804" s="217"/>
      <c r="H804" s="217"/>
      <c r="I804" s="217"/>
    </row>
    <row r="805" spans="1:9">
      <c r="A805" s="217"/>
      <c r="B805" s="217"/>
      <c r="C805" s="217"/>
      <c r="D805" s="217"/>
      <c r="E805" s="217"/>
      <c r="F805" s="217"/>
      <c r="G805" s="217"/>
      <c r="H805" s="217"/>
      <c r="I805" s="217"/>
    </row>
    <row r="806" spans="1:9">
      <c r="A806" s="217"/>
      <c r="B806" s="217"/>
      <c r="C806" s="217"/>
      <c r="D806" s="217"/>
      <c r="E806" s="217"/>
      <c r="F806" s="217"/>
      <c r="G806" s="217"/>
      <c r="H806" s="217"/>
      <c r="I806" s="217"/>
    </row>
    <row r="807" spans="1:9">
      <c r="A807" s="217"/>
      <c r="B807" s="217"/>
      <c r="C807" s="217"/>
      <c r="D807" s="217"/>
      <c r="E807" s="217"/>
      <c r="F807" s="217"/>
      <c r="G807" s="217"/>
      <c r="H807" s="217"/>
      <c r="I807" s="217"/>
    </row>
    <row r="808" spans="1:9">
      <c r="A808" s="217"/>
      <c r="B808" s="217"/>
      <c r="C808" s="217"/>
      <c r="D808" s="217"/>
      <c r="E808" s="217"/>
      <c r="F808" s="217"/>
      <c r="G808" s="217"/>
      <c r="H808" s="217"/>
      <c r="I808" s="217"/>
    </row>
    <row r="809" spans="1:9">
      <c r="A809" s="217"/>
      <c r="B809" s="217"/>
      <c r="C809" s="217"/>
      <c r="D809" s="217"/>
      <c r="E809" s="217"/>
      <c r="F809" s="217"/>
      <c r="G809" s="217"/>
      <c r="H809" s="217"/>
      <c r="I809" s="217"/>
    </row>
    <row r="810" spans="1:9">
      <c r="A810" s="217"/>
      <c r="B810" s="217"/>
      <c r="C810" s="217"/>
      <c r="D810" s="217"/>
      <c r="E810" s="217"/>
      <c r="F810" s="217"/>
      <c r="G810" s="217"/>
      <c r="H810" s="217"/>
      <c r="I810" s="217"/>
    </row>
    <row r="811" spans="1:9">
      <c r="A811" s="217"/>
      <c r="B811" s="217"/>
      <c r="C811" s="217"/>
      <c r="D811" s="217"/>
      <c r="E811" s="217"/>
      <c r="F811" s="217"/>
      <c r="G811" s="217"/>
      <c r="H811" s="217"/>
      <c r="I811" s="217"/>
    </row>
    <row r="812" spans="1:9">
      <c r="A812" s="217"/>
      <c r="B812" s="217"/>
      <c r="C812" s="217"/>
      <c r="D812" s="217"/>
      <c r="E812" s="217"/>
      <c r="F812" s="217"/>
      <c r="G812" s="217"/>
      <c r="H812" s="217"/>
      <c r="I812" s="217"/>
    </row>
    <row r="813" spans="1:9">
      <c r="A813" s="217"/>
      <c r="B813" s="217"/>
      <c r="C813" s="217"/>
      <c r="D813" s="217"/>
      <c r="E813" s="217"/>
      <c r="F813" s="217"/>
      <c r="G813" s="217"/>
      <c r="H813" s="217"/>
      <c r="I813" s="217"/>
    </row>
    <row r="814" spans="1:9">
      <c r="A814" s="217"/>
      <c r="B814" s="217"/>
      <c r="C814" s="217"/>
      <c r="D814" s="217"/>
      <c r="E814" s="217"/>
      <c r="F814" s="217"/>
      <c r="G814" s="217"/>
      <c r="H814" s="217"/>
      <c r="I814" s="217"/>
    </row>
    <row r="815" spans="1:9">
      <c r="A815" s="217"/>
      <c r="B815" s="217"/>
      <c r="C815" s="217"/>
      <c r="D815" s="217"/>
      <c r="E815" s="217"/>
      <c r="F815" s="217"/>
      <c r="G815" s="217"/>
      <c r="H815" s="217"/>
      <c r="I815" s="217"/>
    </row>
    <row r="816" spans="1:9">
      <c r="A816" s="217"/>
      <c r="B816" s="217"/>
      <c r="C816" s="217"/>
      <c r="D816" s="217"/>
      <c r="E816" s="217"/>
      <c r="F816" s="217"/>
      <c r="G816" s="217"/>
      <c r="H816" s="217"/>
      <c r="I816" s="217"/>
    </row>
    <row r="817" spans="1:9">
      <c r="A817" s="217"/>
      <c r="B817" s="217"/>
      <c r="C817" s="217"/>
      <c r="D817" s="217"/>
      <c r="E817" s="217"/>
      <c r="F817" s="217"/>
      <c r="G817" s="217"/>
      <c r="H817" s="217"/>
      <c r="I817" s="217"/>
    </row>
    <row r="818" spans="1:9">
      <c r="A818" s="217"/>
      <c r="B818" s="217"/>
      <c r="C818" s="217"/>
      <c r="D818" s="217"/>
      <c r="E818" s="217"/>
      <c r="F818" s="217"/>
      <c r="G818" s="217"/>
      <c r="H818" s="217"/>
      <c r="I818" s="217"/>
    </row>
    <row r="819" spans="1:9">
      <c r="A819" s="217"/>
      <c r="B819" s="217"/>
      <c r="C819" s="217"/>
      <c r="D819" s="217"/>
      <c r="E819" s="217"/>
      <c r="F819" s="217"/>
      <c r="G819" s="217"/>
      <c r="H819" s="217"/>
      <c r="I819" s="217"/>
    </row>
    <row r="820" spans="1:9">
      <c r="A820" s="217"/>
      <c r="B820" s="217"/>
      <c r="C820" s="217"/>
      <c r="D820" s="217"/>
      <c r="E820" s="217"/>
      <c r="F820" s="217"/>
      <c r="G820" s="217"/>
      <c r="H820" s="217"/>
      <c r="I820" s="217"/>
    </row>
    <row r="821" spans="1:9">
      <c r="A821" s="217"/>
      <c r="B821" s="217"/>
      <c r="C821" s="217"/>
      <c r="D821" s="217"/>
      <c r="E821" s="217"/>
      <c r="F821" s="217"/>
      <c r="G821" s="217"/>
      <c r="H821" s="217"/>
      <c r="I821" s="217"/>
    </row>
    <row r="822" spans="1:9">
      <c r="A822" s="217"/>
      <c r="B822" s="217"/>
      <c r="C822" s="217"/>
      <c r="D822" s="217"/>
      <c r="E822" s="217"/>
      <c r="F822" s="217"/>
      <c r="G822" s="217"/>
      <c r="H822" s="217"/>
      <c r="I822" s="217"/>
    </row>
    <row r="823" spans="1:9">
      <c r="A823" s="217"/>
      <c r="B823" s="217"/>
      <c r="C823" s="217"/>
      <c r="D823" s="217"/>
      <c r="E823" s="217"/>
      <c r="F823" s="217"/>
      <c r="G823" s="217"/>
      <c r="H823" s="217"/>
      <c r="I823" s="217"/>
    </row>
    <row r="824" spans="1:9">
      <c r="A824" s="217"/>
      <c r="B824" s="217"/>
      <c r="C824" s="217"/>
      <c r="D824" s="217"/>
      <c r="E824" s="217"/>
      <c r="F824" s="217"/>
      <c r="G824" s="217"/>
      <c r="H824" s="217"/>
      <c r="I824" s="217"/>
    </row>
    <row r="825" spans="1:9">
      <c r="A825" s="217"/>
      <c r="B825" s="217"/>
      <c r="C825" s="217"/>
      <c r="D825" s="217"/>
      <c r="E825" s="217"/>
      <c r="F825" s="217"/>
      <c r="G825" s="217"/>
      <c r="H825" s="217"/>
      <c r="I825" s="217"/>
    </row>
    <row r="826" spans="1:9">
      <c r="A826" s="217"/>
      <c r="B826" s="217"/>
      <c r="C826" s="217"/>
      <c r="D826" s="217"/>
      <c r="E826" s="217"/>
      <c r="F826" s="217"/>
      <c r="G826" s="217"/>
      <c r="H826" s="217"/>
      <c r="I826" s="217"/>
    </row>
    <row r="827" spans="1:9">
      <c r="A827" s="217"/>
      <c r="B827" s="217"/>
      <c r="C827" s="217"/>
      <c r="D827" s="217"/>
      <c r="E827" s="217"/>
      <c r="F827" s="217"/>
      <c r="G827" s="217"/>
      <c r="H827" s="217"/>
      <c r="I827" s="217"/>
    </row>
    <row r="828" spans="1:9">
      <c r="A828" s="217"/>
      <c r="B828" s="217"/>
      <c r="C828" s="217"/>
      <c r="D828" s="217"/>
      <c r="E828" s="217"/>
      <c r="F828" s="217"/>
      <c r="G828" s="217"/>
      <c r="H828" s="217"/>
      <c r="I828" s="217"/>
    </row>
    <row r="829" spans="1:9">
      <c r="A829" s="217"/>
      <c r="B829" s="217"/>
      <c r="C829" s="217"/>
      <c r="D829" s="217"/>
      <c r="E829" s="217"/>
      <c r="F829" s="217"/>
      <c r="G829" s="217"/>
      <c r="H829" s="217"/>
      <c r="I829" s="217"/>
    </row>
    <row r="830" spans="1:9">
      <c r="A830" s="217"/>
      <c r="B830" s="217"/>
      <c r="C830" s="217"/>
      <c r="D830" s="217"/>
      <c r="E830" s="217"/>
      <c r="F830" s="217"/>
      <c r="G830" s="217"/>
      <c r="H830" s="217"/>
      <c r="I830" s="217"/>
    </row>
    <row r="831" spans="1:9">
      <c r="A831" s="217"/>
      <c r="B831" s="217"/>
      <c r="C831" s="217"/>
      <c r="D831" s="217"/>
      <c r="E831" s="217"/>
      <c r="F831" s="217"/>
      <c r="G831" s="217"/>
      <c r="H831" s="217"/>
      <c r="I831" s="217"/>
    </row>
    <row r="832" spans="1:9">
      <c r="A832" s="217"/>
      <c r="B832" s="217"/>
      <c r="C832" s="217"/>
      <c r="D832" s="217"/>
      <c r="E832" s="217"/>
      <c r="F832" s="217"/>
      <c r="G832" s="217"/>
      <c r="H832" s="217"/>
      <c r="I832" s="217"/>
    </row>
    <row r="833" spans="1:9">
      <c r="A833" s="217"/>
      <c r="B833" s="217"/>
      <c r="C833" s="217"/>
      <c r="D833" s="217"/>
      <c r="E833" s="217"/>
      <c r="F833" s="217"/>
      <c r="G833" s="217"/>
      <c r="H833" s="217"/>
      <c r="I833" s="217"/>
    </row>
    <row r="834" spans="1:9">
      <c r="A834" s="217"/>
      <c r="B834" s="217"/>
      <c r="C834" s="217"/>
      <c r="D834" s="217"/>
      <c r="E834" s="217"/>
      <c r="F834" s="217"/>
      <c r="G834" s="217"/>
      <c r="H834" s="217"/>
      <c r="I834" s="217"/>
    </row>
    <row r="835" spans="1:9">
      <c r="A835" s="217"/>
      <c r="B835" s="217"/>
      <c r="C835" s="217"/>
      <c r="D835" s="217"/>
      <c r="E835" s="217"/>
      <c r="F835" s="217"/>
      <c r="G835" s="217"/>
      <c r="H835" s="217"/>
      <c r="I835" s="217"/>
    </row>
    <row r="836" spans="1:9">
      <c r="A836" s="217"/>
      <c r="B836" s="217"/>
      <c r="C836" s="217"/>
      <c r="D836" s="217"/>
      <c r="E836" s="217"/>
      <c r="F836" s="217"/>
      <c r="G836" s="217"/>
      <c r="H836" s="217"/>
      <c r="I836" s="217"/>
    </row>
    <row r="837" spans="1:9">
      <c r="A837" s="217"/>
      <c r="B837" s="217"/>
      <c r="C837" s="217"/>
      <c r="D837" s="217"/>
      <c r="E837" s="217"/>
      <c r="F837" s="217"/>
      <c r="G837" s="217"/>
      <c r="H837" s="217"/>
      <c r="I837" s="217"/>
    </row>
    <row r="838" spans="1:9">
      <c r="A838" s="217"/>
      <c r="B838" s="217"/>
      <c r="C838" s="217"/>
      <c r="D838" s="217"/>
      <c r="E838" s="217"/>
      <c r="F838" s="217"/>
      <c r="G838" s="217"/>
      <c r="H838" s="217"/>
      <c r="I838" s="217"/>
    </row>
    <row r="839" spans="1:9">
      <c r="A839" s="217"/>
      <c r="B839" s="217"/>
      <c r="C839" s="217"/>
      <c r="D839" s="217"/>
      <c r="E839" s="217"/>
      <c r="F839" s="217"/>
      <c r="G839" s="217"/>
      <c r="H839" s="217"/>
      <c r="I839" s="217"/>
    </row>
    <row r="840" spans="1:9">
      <c r="A840" s="217"/>
      <c r="B840" s="217"/>
      <c r="C840" s="217"/>
      <c r="D840" s="217"/>
      <c r="E840" s="217"/>
      <c r="F840" s="217"/>
      <c r="G840" s="217"/>
      <c r="H840" s="217"/>
      <c r="I840" s="217"/>
    </row>
    <row r="841" spans="1:9">
      <c r="A841" s="217"/>
      <c r="B841" s="217"/>
      <c r="C841" s="217"/>
      <c r="D841" s="217"/>
      <c r="E841" s="217"/>
      <c r="F841" s="217"/>
      <c r="G841" s="217"/>
      <c r="H841" s="217"/>
      <c r="I841" s="217"/>
    </row>
    <row r="842" spans="1:9">
      <c r="A842" s="217"/>
      <c r="B842" s="217"/>
      <c r="C842" s="217"/>
      <c r="D842" s="217"/>
      <c r="E842" s="217"/>
      <c r="F842" s="217"/>
      <c r="G842" s="217"/>
      <c r="H842" s="217"/>
      <c r="I842" s="217"/>
    </row>
    <row r="843" spans="1:9">
      <c r="A843" s="217"/>
      <c r="B843" s="217"/>
      <c r="C843" s="217"/>
      <c r="D843" s="217"/>
      <c r="E843" s="217"/>
      <c r="F843" s="217"/>
      <c r="G843" s="217"/>
      <c r="H843" s="217"/>
      <c r="I843" s="217"/>
    </row>
    <row r="844" spans="1:9">
      <c r="A844" s="217"/>
      <c r="B844" s="217"/>
      <c r="C844" s="217"/>
      <c r="D844" s="217"/>
      <c r="E844" s="217"/>
      <c r="F844" s="217"/>
      <c r="G844" s="217"/>
      <c r="H844" s="217"/>
      <c r="I844" s="217"/>
    </row>
    <row r="845" spans="1:9">
      <c r="A845" s="217"/>
      <c r="B845" s="217"/>
      <c r="C845" s="217"/>
      <c r="D845" s="217"/>
      <c r="E845" s="217"/>
      <c r="F845" s="217"/>
      <c r="G845" s="217"/>
      <c r="H845" s="217"/>
      <c r="I845" s="217"/>
    </row>
    <row r="846" spans="1:9">
      <c r="A846" s="217"/>
      <c r="B846" s="217"/>
      <c r="C846" s="217"/>
      <c r="D846" s="217"/>
      <c r="E846" s="217"/>
      <c r="F846" s="217"/>
      <c r="G846" s="217"/>
      <c r="H846" s="217"/>
      <c r="I846" s="217"/>
    </row>
    <row r="847" spans="1:9">
      <c r="A847" s="217"/>
      <c r="B847" s="217"/>
      <c r="C847" s="217"/>
      <c r="D847" s="217"/>
      <c r="E847" s="217"/>
      <c r="F847" s="217"/>
      <c r="G847" s="217"/>
      <c r="H847" s="217"/>
      <c r="I847" s="217"/>
    </row>
    <row r="848" spans="1:9">
      <c r="A848" s="217"/>
      <c r="B848" s="217"/>
      <c r="C848" s="217"/>
      <c r="D848" s="217"/>
      <c r="E848" s="217"/>
      <c r="F848" s="217"/>
      <c r="G848" s="217"/>
      <c r="H848" s="217"/>
      <c r="I848" s="217"/>
    </row>
    <row r="849" spans="1:9">
      <c r="A849" s="217"/>
      <c r="B849" s="217"/>
      <c r="C849" s="217"/>
      <c r="D849" s="217"/>
      <c r="E849" s="217"/>
      <c r="F849" s="217"/>
      <c r="G849" s="217"/>
      <c r="H849" s="217"/>
      <c r="I849" s="217"/>
    </row>
    <row r="850" spans="1:9">
      <c r="A850" s="217"/>
      <c r="B850" s="217"/>
      <c r="C850" s="217"/>
      <c r="D850" s="217"/>
      <c r="E850" s="217"/>
      <c r="F850" s="217"/>
      <c r="G850" s="217"/>
      <c r="H850" s="217"/>
      <c r="I850" s="217"/>
    </row>
    <row r="851" spans="1:9">
      <c r="A851" s="217"/>
      <c r="B851" s="217"/>
      <c r="C851" s="217"/>
      <c r="D851" s="217"/>
      <c r="E851" s="217"/>
      <c r="F851" s="217"/>
      <c r="G851" s="217"/>
      <c r="H851" s="217"/>
      <c r="I851" s="217"/>
    </row>
    <row r="852" spans="1:9">
      <c r="A852" s="217"/>
      <c r="B852" s="217"/>
      <c r="C852" s="217"/>
      <c r="D852" s="217"/>
      <c r="E852" s="217"/>
      <c r="F852" s="217"/>
      <c r="G852" s="217"/>
      <c r="H852" s="217"/>
      <c r="I852" s="217"/>
    </row>
    <row r="853" spans="1:9">
      <c r="A853" s="217"/>
      <c r="B853" s="217"/>
      <c r="C853" s="217"/>
      <c r="D853" s="217"/>
      <c r="E853" s="217"/>
      <c r="F853" s="217"/>
      <c r="G853" s="217"/>
      <c r="H853" s="217"/>
      <c r="I853" s="217"/>
    </row>
    <row r="854" spans="1:9">
      <c r="A854" s="217"/>
      <c r="B854" s="217"/>
      <c r="C854" s="217"/>
      <c r="D854" s="217"/>
      <c r="E854" s="217"/>
      <c r="F854" s="217"/>
      <c r="G854" s="217"/>
      <c r="H854" s="217"/>
      <c r="I854" s="217"/>
    </row>
    <row r="855" spans="1:9">
      <c r="A855" s="217"/>
      <c r="B855" s="217"/>
      <c r="C855" s="217"/>
      <c r="D855" s="217"/>
      <c r="E855" s="217"/>
      <c r="F855" s="217"/>
      <c r="G855" s="217"/>
      <c r="H855" s="217"/>
      <c r="I855" s="217"/>
    </row>
    <row r="856" spans="1:9">
      <c r="A856" s="217"/>
      <c r="B856" s="217"/>
      <c r="C856" s="217"/>
      <c r="D856" s="217"/>
      <c r="E856" s="217"/>
      <c r="F856" s="217"/>
      <c r="G856" s="217"/>
      <c r="H856" s="217"/>
      <c r="I856" s="217"/>
    </row>
    <row r="857" spans="1:9">
      <c r="A857" s="217"/>
      <c r="B857" s="217"/>
      <c r="C857" s="217"/>
      <c r="D857" s="217"/>
      <c r="E857" s="217"/>
      <c r="F857" s="217"/>
      <c r="G857" s="217"/>
      <c r="H857" s="217"/>
      <c r="I857" s="217"/>
    </row>
    <row r="858" spans="1:9">
      <c r="A858" s="217"/>
      <c r="B858" s="217"/>
      <c r="C858" s="217"/>
      <c r="D858" s="217"/>
      <c r="E858" s="217"/>
      <c r="F858" s="217"/>
      <c r="G858" s="217"/>
      <c r="H858" s="217"/>
      <c r="I858" s="217"/>
    </row>
    <row r="859" spans="1:9">
      <c r="A859" s="217"/>
      <c r="B859" s="217"/>
      <c r="C859" s="217"/>
      <c r="D859" s="217"/>
      <c r="E859" s="217"/>
      <c r="F859" s="217"/>
      <c r="G859" s="217"/>
      <c r="H859" s="217"/>
      <c r="I859" s="217"/>
    </row>
    <row r="860" spans="1:9">
      <c r="A860" s="217"/>
      <c r="B860" s="217"/>
      <c r="C860" s="217"/>
      <c r="D860" s="217"/>
      <c r="E860" s="217"/>
      <c r="F860" s="217"/>
      <c r="G860" s="217"/>
      <c r="H860" s="217"/>
      <c r="I860" s="217"/>
    </row>
    <row r="861" spans="1:9">
      <c r="A861" s="217"/>
      <c r="B861" s="217"/>
      <c r="C861" s="217"/>
      <c r="D861" s="217"/>
      <c r="E861" s="217"/>
      <c r="F861" s="217"/>
      <c r="G861" s="217"/>
      <c r="H861" s="217"/>
      <c r="I861" s="217"/>
    </row>
    <row r="862" spans="1:9">
      <c r="A862" s="217"/>
      <c r="B862" s="217"/>
      <c r="C862" s="217"/>
      <c r="D862" s="217"/>
      <c r="E862" s="217"/>
      <c r="F862" s="217"/>
      <c r="G862" s="217"/>
      <c r="H862" s="217"/>
      <c r="I862" s="217"/>
    </row>
    <row r="863" spans="1:9">
      <c r="A863" s="217"/>
      <c r="B863" s="217"/>
      <c r="C863" s="217"/>
      <c r="D863" s="217"/>
      <c r="E863" s="217"/>
      <c r="F863" s="217"/>
      <c r="G863" s="217"/>
      <c r="H863" s="217"/>
      <c r="I863" s="217"/>
    </row>
    <row r="864" spans="1:9">
      <c r="A864" s="217"/>
      <c r="B864" s="217"/>
      <c r="C864" s="217"/>
      <c r="D864" s="217"/>
      <c r="E864" s="217"/>
      <c r="F864" s="217"/>
      <c r="G864" s="217"/>
      <c r="H864" s="217"/>
      <c r="I864" s="217"/>
    </row>
    <row r="865" spans="1:9">
      <c r="A865" s="217"/>
      <c r="B865" s="217"/>
      <c r="C865" s="217"/>
      <c r="D865" s="217"/>
      <c r="E865" s="217"/>
      <c r="F865" s="217"/>
      <c r="G865" s="217"/>
      <c r="H865" s="217"/>
      <c r="I865" s="217"/>
    </row>
    <row r="866" spans="1:9">
      <c r="A866" s="217"/>
      <c r="B866" s="217"/>
      <c r="C866" s="217"/>
      <c r="D866" s="217"/>
      <c r="E866" s="217"/>
      <c r="F866" s="217"/>
      <c r="G866" s="217"/>
      <c r="H866" s="217"/>
      <c r="I866" s="217"/>
    </row>
    <row r="867" spans="1:9">
      <c r="A867" s="217"/>
      <c r="B867" s="217"/>
      <c r="C867" s="217"/>
      <c r="D867" s="217"/>
      <c r="E867" s="217"/>
      <c r="F867" s="217"/>
      <c r="G867" s="217"/>
      <c r="H867" s="217"/>
      <c r="I867" s="217"/>
    </row>
    <row r="868" spans="1:9">
      <c r="A868" s="217"/>
      <c r="B868" s="217"/>
      <c r="C868" s="217"/>
      <c r="D868" s="217"/>
      <c r="E868" s="217"/>
      <c r="F868" s="217"/>
      <c r="G868" s="217"/>
      <c r="H868" s="217"/>
      <c r="I868" s="217"/>
    </row>
    <row r="869" spans="1:9">
      <c r="A869" s="217"/>
      <c r="B869" s="217"/>
      <c r="C869" s="217"/>
      <c r="D869" s="217"/>
      <c r="E869" s="217"/>
      <c r="F869" s="217"/>
      <c r="G869" s="217"/>
      <c r="H869" s="217"/>
      <c r="I869" s="217"/>
    </row>
    <row r="870" spans="1:9">
      <c r="A870" s="217"/>
      <c r="B870" s="217"/>
      <c r="C870" s="217"/>
      <c r="D870" s="217"/>
      <c r="E870" s="217"/>
      <c r="F870" s="217"/>
      <c r="G870" s="217"/>
      <c r="H870" s="217"/>
      <c r="I870" s="217"/>
    </row>
    <row r="871" spans="1:9">
      <c r="A871" s="217"/>
      <c r="B871" s="217"/>
      <c r="C871" s="217"/>
      <c r="D871" s="217"/>
      <c r="E871" s="217"/>
      <c r="F871" s="217"/>
      <c r="G871" s="217"/>
      <c r="H871" s="217"/>
      <c r="I871" s="217"/>
    </row>
    <row r="872" spans="1:9">
      <c r="A872" s="217"/>
      <c r="B872" s="217"/>
      <c r="C872" s="217"/>
      <c r="D872" s="217"/>
      <c r="E872" s="217"/>
      <c r="F872" s="217"/>
      <c r="G872" s="217"/>
      <c r="H872" s="217"/>
      <c r="I872" s="217"/>
    </row>
    <row r="873" spans="1:9">
      <c r="A873" s="217"/>
      <c r="B873" s="217"/>
      <c r="C873" s="217"/>
      <c r="D873" s="217"/>
      <c r="E873" s="217"/>
      <c r="F873" s="217"/>
      <c r="G873" s="217"/>
      <c r="H873" s="217"/>
      <c r="I873" s="217"/>
    </row>
    <row r="874" spans="1:9">
      <c r="A874" s="217"/>
      <c r="B874" s="217"/>
      <c r="C874" s="217"/>
      <c r="D874" s="217"/>
      <c r="E874" s="217"/>
      <c r="F874" s="217"/>
      <c r="G874" s="217"/>
      <c r="H874" s="217"/>
      <c r="I874" s="217"/>
    </row>
    <row r="875" spans="1:9">
      <c r="A875" s="217"/>
      <c r="B875" s="217"/>
      <c r="C875" s="217"/>
      <c r="D875" s="217"/>
      <c r="E875" s="217"/>
      <c r="F875" s="217"/>
      <c r="G875" s="217"/>
      <c r="H875" s="217"/>
      <c r="I875" s="217"/>
    </row>
    <row r="876" spans="1:9">
      <c r="A876" s="217"/>
      <c r="B876" s="217"/>
      <c r="C876" s="217"/>
      <c r="D876" s="217"/>
      <c r="E876" s="217"/>
      <c r="F876" s="217"/>
      <c r="G876" s="217"/>
      <c r="H876" s="217"/>
      <c r="I876" s="217"/>
    </row>
    <row r="877" spans="1:9">
      <c r="A877" s="217"/>
      <c r="B877" s="217"/>
      <c r="C877" s="217"/>
      <c r="D877" s="217"/>
      <c r="E877" s="217"/>
      <c r="F877" s="217"/>
      <c r="G877" s="217"/>
      <c r="H877" s="217"/>
      <c r="I877" s="217"/>
    </row>
    <row r="878" spans="1:9">
      <c r="A878" s="217"/>
      <c r="B878" s="217"/>
      <c r="C878" s="217"/>
      <c r="D878" s="217"/>
      <c r="E878" s="217"/>
      <c r="F878" s="217"/>
      <c r="G878" s="217"/>
      <c r="H878" s="217"/>
      <c r="I878" s="217"/>
    </row>
    <row r="879" spans="1:9">
      <c r="A879" s="217"/>
      <c r="B879" s="217"/>
      <c r="C879" s="217"/>
      <c r="D879" s="217"/>
      <c r="E879" s="217"/>
      <c r="F879" s="217"/>
      <c r="G879" s="217"/>
      <c r="H879" s="217"/>
      <c r="I879" s="217"/>
    </row>
    <row r="880" spans="1:9">
      <c r="A880" s="217"/>
      <c r="B880" s="217"/>
      <c r="C880" s="217"/>
      <c r="D880" s="217"/>
      <c r="E880" s="217"/>
      <c r="F880" s="217"/>
      <c r="G880" s="217"/>
      <c r="H880" s="217"/>
      <c r="I880" s="217"/>
    </row>
    <row r="881" spans="1:9">
      <c r="A881" s="217"/>
      <c r="B881" s="217"/>
      <c r="C881" s="217"/>
      <c r="D881" s="217"/>
      <c r="E881" s="217"/>
      <c r="F881" s="217"/>
      <c r="G881" s="217"/>
      <c r="H881" s="217"/>
      <c r="I881" s="217"/>
    </row>
    <row r="882" spans="1:9">
      <c r="A882" s="217"/>
      <c r="B882" s="217"/>
      <c r="C882" s="217"/>
      <c r="D882" s="217"/>
      <c r="E882" s="217"/>
      <c r="F882" s="217"/>
      <c r="G882" s="217"/>
      <c r="H882" s="217"/>
      <c r="I882" s="217"/>
    </row>
    <row r="883" spans="1:9">
      <c r="A883" s="217"/>
      <c r="B883" s="217"/>
      <c r="C883" s="217"/>
      <c r="D883" s="217"/>
      <c r="E883" s="217"/>
      <c r="F883" s="217"/>
      <c r="G883" s="217"/>
      <c r="H883" s="217"/>
      <c r="I883" s="217"/>
    </row>
    <row r="884" spans="1:9">
      <c r="A884" s="217"/>
      <c r="B884" s="217"/>
      <c r="C884" s="217"/>
      <c r="D884" s="217"/>
      <c r="E884" s="217"/>
      <c r="F884" s="217"/>
      <c r="G884" s="217"/>
      <c r="H884" s="217"/>
      <c r="I884" s="217"/>
    </row>
    <row r="885" spans="1:9">
      <c r="A885" s="217"/>
      <c r="B885" s="217"/>
      <c r="C885" s="217"/>
      <c r="D885" s="217"/>
      <c r="E885" s="217"/>
      <c r="F885" s="217"/>
      <c r="G885" s="217"/>
      <c r="H885" s="217"/>
      <c r="I885" s="217"/>
    </row>
    <row r="886" spans="1:9">
      <c r="A886" s="217"/>
      <c r="B886" s="217"/>
      <c r="C886" s="217"/>
      <c r="D886" s="217"/>
      <c r="E886" s="217"/>
      <c r="F886" s="217"/>
      <c r="G886" s="217"/>
      <c r="H886" s="217"/>
      <c r="I886" s="217"/>
    </row>
    <row r="887" spans="1:9">
      <c r="A887" s="217"/>
      <c r="B887" s="217"/>
      <c r="C887" s="217"/>
      <c r="D887" s="217"/>
      <c r="E887" s="217"/>
      <c r="F887" s="217"/>
      <c r="G887" s="217"/>
      <c r="H887" s="217"/>
      <c r="I887" s="217"/>
    </row>
    <row r="888" spans="1:9">
      <c r="A888" s="217"/>
      <c r="B888" s="217"/>
      <c r="C888" s="217"/>
      <c r="D888" s="217"/>
      <c r="E888" s="217"/>
      <c r="F888" s="217"/>
      <c r="G888" s="217"/>
      <c r="H888" s="217"/>
      <c r="I888" s="217"/>
    </row>
    <row r="889" spans="1:9">
      <c r="A889" s="217"/>
      <c r="B889" s="217"/>
      <c r="C889" s="217"/>
      <c r="D889" s="217"/>
      <c r="E889" s="217"/>
      <c r="F889" s="217"/>
      <c r="G889" s="217"/>
      <c r="H889" s="217"/>
      <c r="I889" s="217"/>
    </row>
    <row r="890" spans="1:9">
      <c r="A890" s="217"/>
      <c r="B890" s="217"/>
      <c r="C890" s="217"/>
      <c r="D890" s="217"/>
      <c r="E890" s="217"/>
      <c r="F890" s="217"/>
      <c r="G890" s="217"/>
      <c r="H890" s="217"/>
      <c r="I890" s="217"/>
    </row>
    <row r="891" spans="1:9">
      <c r="A891" s="217"/>
      <c r="B891" s="217"/>
      <c r="C891" s="217"/>
      <c r="D891" s="217"/>
      <c r="E891" s="217"/>
      <c r="F891" s="217"/>
      <c r="G891" s="217"/>
      <c r="H891" s="217"/>
      <c r="I891" s="217"/>
    </row>
    <row r="892" spans="1:9">
      <c r="A892" s="217"/>
      <c r="B892" s="217"/>
      <c r="C892" s="217"/>
      <c r="D892" s="217"/>
      <c r="E892" s="217"/>
      <c r="F892" s="217"/>
      <c r="G892" s="217"/>
      <c r="H892" s="217"/>
      <c r="I892" s="217"/>
    </row>
    <row r="893" spans="1:9">
      <c r="A893" s="217"/>
      <c r="B893" s="217"/>
      <c r="C893" s="217"/>
      <c r="D893" s="217"/>
      <c r="E893" s="217"/>
      <c r="F893" s="217"/>
      <c r="G893" s="217"/>
      <c r="H893" s="217"/>
      <c r="I893" s="217"/>
    </row>
    <row r="894" spans="1:9">
      <c r="A894" s="217"/>
      <c r="B894" s="217"/>
      <c r="C894" s="217"/>
      <c r="D894" s="217"/>
      <c r="E894" s="217"/>
      <c r="F894" s="217"/>
      <c r="G894" s="217"/>
      <c r="H894" s="217"/>
      <c r="I894" s="217"/>
    </row>
    <row r="895" spans="1:9">
      <c r="A895" s="217"/>
      <c r="B895" s="217"/>
      <c r="C895" s="217"/>
      <c r="D895" s="217"/>
      <c r="E895" s="217"/>
      <c r="F895" s="217"/>
      <c r="G895" s="217"/>
      <c r="H895" s="217"/>
      <c r="I895" s="217"/>
    </row>
    <row r="896" spans="1:9">
      <c r="A896" s="217"/>
      <c r="B896" s="217"/>
      <c r="C896" s="217"/>
      <c r="D896" s="217"/>
      <c r="E896" s="217"/>
      <c r="F896" s="217"/>
      <c r="G896" s="217"/>
      <c r="H896" s="217"/>
      <c r="I896" s="217"/>
    </row>
    <row r="897" spans="1:9">
      <c r="A897" s="217"/>
      <c r="B897" s="217"/>
      <c r="C897" s="217"/>
      <c r="D897" s="217"/>
      <c r="E897" s="217"/>
      <c r="F897" s="217"/>
      <c r="G897" s="217"/>
      <c r="H897" s="217"/>
      <c r="I897" s="217"/>
    </row>
    <row r="898" spans="1:9">
      <c r="A898" s="217"/>
      <c r="B898" s="217"/>
      <c r="C898" s="217"/>
      <c r="D898" s="217"/>
      <c r="E898" s="217"/>
      <c r="F898" s="217"/>
      <c r="G898" s="217"/>
      <c r="H898" s="217"/>
      <c r="I898" s="217"/>
    </row>
    <row r="899" spans="1:9">
      <c r="A899" s="217"/>
      <c r="B899" s="217"/>
      <c r="C899" s="217"/>
      <c r="D899" s="217"/>
      <c r="E899" s="217"/>
      <c r="F899" s="217"/>
      <c r="G899" s="217"/>
      <c r="H899" s="217"/>
      <c r="I899" s="217"/>
    </row>
    <row r="900" spans="1:9">
      <c r="A900" s="217"/>
      <c r="B900" s="217"/>
      <c r="C900" s="217"/>
      <c r="D900" s="217"/>
      <c r="E900" s="217"/>
      <c r="F900" s="217"/>
      <c r="G900" s="217"/>
      <c r="H900" s="217"/>
      <c r="I900" s="217"/>
    </row>
    <row r="901" spans="1:9">
      <c r="A901" s="217"/>
      <c r="B901" s="217"/>
      <c r="C901" s="217"/>
      <c r="D901" s="217"/>
      <c r="E901" s="217"/>
      <c r="F901" s="217"/>
      <c r="G901" s="217"/>
      <c r="H901" s="217"/>
      <c r="I901" s="217"/>
    </row>
    <row r="902" spans="1:9">
      <c r="A902" s="217"/>
      <c r="B902" s="217"/>
      <c r="C902" s="217"/>
      <c r="D902" s="217"/>
      <c r="E902" s="217"/>
      <c r="F902" s="217"/>
      <c r="G902" s="217"/>
      <c r="H902" s="217"/>
      <c r="I902" s="217"/>
    </row>
    <row r="903" spans="1:9">
      <c r="A903" s="217"/>
      <c r="B903" s="217"/>
      <c r="C903" s="217"/>
      <c r="D903" s="217"/>
      <c r="E903" s="217"/>
      <c r="F903" s="217"/>
      <c r="G903" s="217"/>
      <c r="H903" s="217"/>
      <c r="I903" s="217"/>
    </row>
    <row r="904" spans="1:9">
      <c r="A904" s="217"/>
      <c r="B904" s="217"/>
      <c r="C904" s="217"/>
      <c r="D904" s="217"/>
      <c r="E904" s="217"/>
      <c r="F904" s="217"/>
      <c r="G904" s="217"/>
      <c r="H904" s="217"/>
      <c r="I904" s="217"/>
    </row>
    <row r="905" spans="1:9">
      <c r="A905" s="217"/>
      <c r="B905" s="217"/>
      <c r="C905" s="217"/>
      <c r="D905" s="217"/>
      <c r="E905" s="217"/>
      <c r="F905" s="217"/>
      <c r="G905" s="217"/>
      <c r="H905" s="217"/>
      <c r="I905" s="217"/>
    </row>
    <row r="906" spans="1:9">
      <c r="A906" s="217"/>
      <c r="B906" s="217"/>
      <c r="C906" s="217"/>
      <c r="D906" s="217"/>
      <c r="E906" s="217"/>
      <c r="F906" s="217"/>
      <c r="G906" s="217"/>
      <c r="H906" s="217"/>
      <c r="I906" s="217"/>
    </row>
    <row r="907" spans="1:9">
      <c r="A907" s="217"/>
      <c r="B907" s="217"/>
      <c r="C907" s="217"/>
      <c r="D907" s="217"/>
      <c r="E907" s="217"/>
      <c r="F907" s="217"/>
      <c r="G907" s="217"/>
      <c r="H907" s="217"/>
      <c r="I907" s="217"/>
    </row>
    <row r="908" spans="1:9">
      <c r="A908" s="217"/>
      <c r="B908" s="217"/>
      <c r="C908" s="217"/>
      <c r="D908" s="217"/>
      <c r="E908" s="217"/>
      <c r="F908" s="217"/>
      <c r="G908" s="217"/>
      <c r="H908" s="217"/>
      <c r="I908" s="217"/>
    </row>
    <row r="909" spans="1:9">
      <c r="A909" s="217"/>
      <c r="B909" s="217"/>
      <c r="C909" s="217"/>
      <c r="D909" s="217"/>
      <c r="E909" s="217"/>
      <c r="F909" s="217"/>
      <c r="G909" s="217"/>
      <c r="H909" s="217"/>
      <c r="I909" s="217"/>
    </row>
    <row r="910" spans="1:9">
      <c r="A910" s="217"/>
      <c r="B910" s="217"/>
      <c r="C910" s="217"/>
      <c r="D910" s="217"/>
      <c r="E910" s="217"/>
      <c r="F910" s="217"/>
      <c r="G910" s="217"/>
      <c r="H910" s="217"/>
      <c r="I910" s="217"/>
    </row>
    <row r="911" spans="1:9">
      <c r="A911" s="217"/>
      <c r="B911" s="217"/>
      <c r="C911" s="217"/>
      <c r="D911" s="217"/>
      <c r="E911" s="217"/>
      <c r="F911" s="217"/>
      <c r="G911" s="217"/>
      <c r="H911" s="217"/>
      <c r="I911" s="217"/>
    </row>
    <row r="912" spans="1:9">
      <c r="A912" s="217"/>
      <c r="B912" s="217"/>
      <c r="C912" s="217"/>
      <c r="D912" s="217"/>
      <c r="E912" s="217"/>
      <c r="F912" s="217"/>
      <c r="G912" s="217"/>
      <c r="H912" s="217"/>
      <c r="I912" s="217"/>
    </row>
    <row r="913" spans="1:9">
      <c r="A913" s="217"/>
      <c r="B913" s="217"/>
      <c r="C913" s="217"/>
      <c r="D913" s="217"/>
      <c r="E913" s="217"/>
      <c r="F913" s="217"/>
      <c r="G913" s="217"/>
      <c r="H913" s="217"/>
      <c r="I913" s="217"/>
    </row>
    <row r="914" spans="1:9">
      <c r="A914" s="217"/>
      <c r="B914" s="217"/>
      <c r="C914" s="217"/>
      <c r="D914" s="217"/>
      <c r="E914" s="217"/>
      <c r="F914" s="217"/>
      <c r="G914" s="217"/>
      <c r="H914" s="217"/>
      <c r="I914" s="217"/>
    </row>
    <row r="915" spans="1:9">
      <c r="A915" s="217"/>
      <c r="B915" s="217"/>
      <c r="C915" s="217"/>
      <c r="D915" s="217"/>
      <c r="E915" s="217"/>
      <c r="F915" s="217"/>
      <c r="G915" s="217"/>
      <c r="H915" s="217"/>
      <c r="I915" s="217"/>
    </row>
    <row r="916" spans="1:9">
      <c r="A916" s="217"/>
      <c r="B916" s="217"/>
      <c r="C916" s="217"/>
      <c r="D916" s="217"/>
      <c r="E916" s="217"/>
      <c r="F916" s="217"/>
      <c r="G916" s="217"/>
      <c r="H916" s="217"/>
      <c r="I916" s="217"/>
    </row>
    <row r="917" spans="1:9">
      <c r="A917" s="217"/>
      <c r="B917" s="217"/>
      <c r="C917" s="217"/>
      <c r="D917" s="217"/>
      <c r="E917" s="217"/>
      <c r="F917" s="217"/>
      <c r="G917" s="217"/>
      <c r="H917" s="217"/>
      <c r="I917" s="217"/>
    </row>
    <row r="918" spans="1:9">
      <c r="A918" s="217"/>
      <c r="B918" s="217"/>
      <c r="C918" s="217"/>
      <c r="D918" s="217"/>
      <c r="E918" s="217"/>
      <c r="F918" s="217"/>
      <c r="G918" s="217"/>
      <c r="H918" s="217"/>
      <c r="I918" s="217"/>
    </row>
    <row r="919" spans="1:9">
      <c r="A919" s="217"/>
      <c r="B919" s="217"/>
      <c r="C919" s="217"/>
      <c r="D919" s="217"/>
      <c r="E919" s="217"/>
      <c r="F919" s="217"/>
      <c r="G919" s="217"/>
      <c r="H919" s="217"/>
      <c r="I919" s="217"/>
    </row>
    <row r="920" spans="1:9">
      <c r="A920" s="217"/>
      <c r="B920" s="217"/>
      <c r="C920" s="217"/>
      <c r="D920" s="217"/>
      <c r="E920" s="217"/>
      <c r="F920" s="217"/>
      <c r="G920" s="217"/>
      <c r="H920" s="217"/>
      <c r="I920" s="217"/>
    </row>
    <row r="921" spans="1:9">
      <c r="A921" s="217"/>
      <c r="B921" s="217"/>
      <c r="C921" s="217"/>
      <c r="D921" s="217"/>
      <c r="E921" s="217"/>
      <c r="F921" s="217"/>
      <c r="G921" s="217"/>
      <c r="H921" s="217"/>
      <c r="I921" s="217"/>
    </row>
    <row r="922" spans="1:9">
      <c r="A922" s="217"/>
      <c r="B922" s="217"/>
      <c r="C922" s="217"/>
      <c r="D922" s="217"/>
      <c r="E922" s="217"/>
      <c r="F922" s="217"/>
      <c r="G922" s="217"/>
      <c r="H922" s="217"/>
      <c r="I922" s="217"/>
    </row>
    <row r="923" spans="1:9">
      <c r="A923" s="217"/>
      <c r="B923" s="217"/>
      <c r="C923" s="217"/>
      <c r="D923" s="217"/>
      <c r="E923" s="217"/>
      <c r="F923" s="217"/>
      <c r="G923" s="217"/>
      <c r="H923" s="217"/>
      <c r="I923" s="217"/>
    </row>
    <row r="924" spans="1:9">
      <c r="A924" s="217"/>
      <c r="B924" s="217"/>
      <c r="C924" s="217"/>
      <c r="D924" s="217"/>
      <c r="E924" s="217"/>
      <c r="F924" s="217"/>
      <c r="G924" s="217"/>
      <c r="H924" s="217"/>
      <c r="I924" s="217"/>
    </row>
    <row r="925" spans="1:9">
      <c r="A925" s="217"/>
      <c r="B925" s="217"/>
      <c r="C925" s="217"/>
      <c r="D925" s="217"/>
      <c r="E925" s="217"/>
      <c r="F925" s="217"/>
      <c r="G925" s="217"/>
      <c r="H925" s="217"/>
      <c r="I925" s="217"/>
    </row>
    <row r="926" spans="1:9">
      <c r="A926" s="217"/>
      <c r="B926" s="217"/>
      <c r="C926" s="217"/>
      <c r="D926" s="217"/>
      <c r="E926" s="217"/>
      <c r="F926" s="217"/>
      <c r="G926" s="217"/>
      <c r="H926" s="217"/>
      <c r="I926" s="217"/>
    </row>
    <row r="927" spans="1:9">
      <c r="A927" s="217"/>
      <c r="B927" s="217"/>
      <c r="C927" s="217"/>
      <c r="D927" s="217"/>
      <c r="E927" s="217"/>
      <c r="F927" s="217"/>
      <c r="G927" s="217"/>
      <c r="H927" s="217"/>
      <c r="I927" s="217"/>
    </row>
    <row r="928" spans="1:9">
      <c r="A928" s="217"/>
      <c r="B928" s="217"/>
      <c r="C928" s="217"/>
      <c r="D928" s="217"/>
      <c r="E928" s="217"/>
      <c r="F928" s="217"/>
      <c r="G928" s="217"/>
      <c r="H928" s="217"/>
      <c r="I928" s="217"/>
    </row>
    <row r="929" spans="1:9">
      <c r="A929" s="217"/>
      <c r="B929" s="217"/>
      <c r="C929" s="217"/>
      <c r="D929" s="217"/>
      <c r="E929" s="217"/>
      <c r="F929" s="217"/>
      <c r="G929" s="217"/>
      <c r="H929" s="217"/>
      <c r="I929" s="217"/>
    </row>
    <row r="930" spans="1:9">
      <c r="A930" s="217"/>
      <c r="B930" s="217"/>
      <c r="C930" s="217"/>
      <c r="D930" s="217"/>
      <c r="E930" s="217"/>
      <c r="F930" s="217"/>
      <c r="G930" s="217"/>
      <c r="H930" s="217"/>
      <c r="I930" s="217"/>
    </row>
    <row r="931" spans="1:9">
      <c r="A931" s="217"/>
      <c r="B931" s="217"/>
      <c r="C931" s="217"/>
      <c r="D931" s="217"/>
      <c r="E931" s="217"/>
      <c r="F931" s="217"/>
      <c r="G931" s="217"/>
      <c r="H931" s="217"/>
      <c r="I931" s="217"/>
    </row>
    <row r="932" spans="1:9">
      <c r="A932" s="217"/>
      <c r="B932" s="217"/>
      <c r="C932" s="217"/>
      <c r="D932" s="217"/>
      <c r="E932" s="217"/>
      <c r="F932" s="217"/>
      <c r="G932" s="217"/>
      <c r="H932" s="217"/>
      <c r="I932" s="217"/>
    </row>
    <row r="933" spans="1:9">
      <c r="A933" s="217"/>
      <c r="B933" s="217"/>
      <c r="C933" s="217"/>
      <c r="D933" s="217"/>
      <c r="E933" s="217"/>
      <c r="F933" s="217"/>
      <c r="G933" s="217"/>
      <c r="H933" s="217"/>
      <c r="I933" s="217"/>
    </row>
    <row r="934" spans="1:9">
      <c r="A934" s="217"/>
      <c r="B934" s="217"/>
      <c r="C934" s="217"/>
      <c r="D934" s="217"/>
      <c r="E934" s="217"/>
      <c r="F934" s="217"/>
      <c r="G934" s="217"/>
      <c r="H934" s="217"/>
      <c r="I934" s="217"/>
    </row>
    <row r="935" spans="1:9">
      <c r="A935" s="217"/>
      <c r="B935" s="217"/>
      <c r="C935" s="217"/>
      <c r="D935" s="217"/>
      <c r="E935" s="217"/>
      <c r="F935" s="217"/>
      <c r="G935" s="217"/>
      <c r="H935" s="217"/>
      <c r="I935" s="217"/>
    </row>
    <row r="936" spans="1:9">
      <c r="A936" s="217"/>
      <c r="B936" s="217"/>
      <c r="C936" s="217"/>
      <c r="D936" s="217"/>
      <c r="E936" s="217"/>
      <c r="F936" s="217"/>
      <c r="G936" s="217"/>
      <c r="H936" s="217"/>
      <c r="I936" s="217"/>
    </row>
    <row r="937" spans="1:9">
      <c r="A937" s="217"/>
      <c r="B937" s="217"/>
      <c r="C937" s="217"/>
      <c r="D937" s="217"/>
      <c r="E937" s="217"/>
      <c r="F937" s="217"/>
      <c r="G937" s="217"/>
      <c r="H937" s="217"/>
      <c r="I937" s="217"/>
    </row>
    <row r="938" spans="1:9">
      <c r="A938" s="217"/>
      <c r="B938" s="217"/>
      <c r="C938" s="217"/>
      <c r="D938" s="217"/>
      <c r="E938" s="217"/>
      <c r="F938" s="217"/>
      <c r="G938" s="217"/>
      <c r="H938" s="217"/>
      <c r="I938" s="217"/>
    </row>
    <row r="939" spans="1:9">
      <c r="A939" s="217"/>
      <c r="B939" s="217"/>
      <c r="C939" s="217"/>
      <c r="D939" s="217"/>
      <c r="E939" s="217"/>
      <c r="F939" s="217"/>
      <c r="G939" s="217"/>
      <c r="H939" s="217"/>
      <c r="I939" s="217"/>
    </row>
    <row r="940" spans="1:9">
      <c r="A940" s="217"/>
      <c r="B940" s="217"/>
      <c r="C940" s="217"/>
      <c r="D940" s="217"/>
      <c r="E940" s="217"/>
      <c r="F940" s="217"/>
      <c r="G940" s="217"/>
      <c r="H940" s="217"/>
      <c r="I940" s="217"/>
    </row>
    <row r="941" spans="1:9">
      <c r="A941" s="217"/>
      <c r="B941" s="217"/>
      <c r="C941" s="217"/>
      <c r="D941" s="217"/>
      <c r="E941" s="217"/>
      <c r="F941" s="217"/>
      <c r="G941" s="217"/>
      <c r="H941" s="217"/>
      <c r="I941" s="217"/>
    </row>
    <row r="942" spans="1:9">
      <c r="A942" s="217"/>
      <c r="B942" s="217"/>
      <c r="C942" s="217"/>
      <c r="D942" s="217"/>
      <c r="E942" s="217"/>
      <c r="F942" s="217"/>
      <c r="G942" s="217"/>
      <c r="H942" s="217"/>
      <c r="I942" s="217"/>
    </row>
    <row r="943" spans="1:9">
      <c r="A943" s="217"/>
      <c r="B943" s="217"/>
      <c r="C943" s="217"/>
      <c r="D943" s="217"/>
      <c r="E943" s="217"/>
      <c r="F943" s="217"/>
      <c r="G943" s="217"/>
      <c r="H943" s="217"/>
      <c r="I943" s="217"/>
    </row>
    <row r="944" spans="1:9">
      <c r="A944" s="217"/>
      <c r="B944" s="217"/>
      <c r="C944" s="217"/>
      <c r="D944" s="217"/>
      <c r="E944" s="217"/>
      <c r="F944" s="217"/>
      <c r="G944" s="217"/>
      <c r="H944" s="217"/>
      <c r="I944" s="217"/>
    </row>
    <row r="945" spans="1:9">
      <c r="A945" s="217"/>
      <c r="B945" s="217"/>
      <c r="C945" s="217"/>
      <c r="D945" s="217"/>
      <c r="E945" s="217"/>
      <c r="F945" s="217"/>
      <c r="G945" s="217"/>
      <c r="H945" s="217"/>
      <c r="I945" s="217"/>
    </row>
    <row r="946" spans="1:9">
      <c r="A946" s="217"/>
      <c r="B946" s="217"/>
      <c r="C946" s="217"/>
      <c r="D946" s="217"/>
      <c r="E946" s="217"/>
      <c r="F946" s="217"/>
      <c r="G946" s="217"/>
      <c r="H946" s="217"/>
      <c r="I946" s="217"/>
    </row>
    <row r="947" spans="1:9">
      <c r="A947" s="217"/>
      <c r="B947" s="217"/>
      <c r="C947" s="217"/>
      <c r="D947" s="217"/>
      <c r="E947" s="217"/>
      <c r="F947" s="217"/>
      <c r="G947" s="217"/>
      <c r="H947" s="217"/>
      <c r="I947" s="217"/>
    </row>
    <row r="948" spans="1:9">
      <c r="A948" s="217"/>
      <c r="B948" s="217"/>
      <c r="C948" s="217"/>
      <c r="D948" s="217"/>
      <c r="E948" s="217"/>
      <c r="F948" s="217"/>
      <c r="G948" s="217"/>
      <c r="H948" s="217"/>
      <c r="I948" s="217"/>
    </row>
    <row r="949" spans="1:9">
      <c r="A949" s="217"/>
      <c r="B949" s="217"/>
      <c r="C949" s="217"/>
      <c r="D949" s="217"/>
      <c r="E949" s="217"/>
      <c r="F949" s="217"/>
      <c r="G949" s="217"/>
      <c r="H949" s="217"/>
      <c r="I949" s="217"/>
    </row>
    <row r="950" spans="1:9">
      <c r="A950" s="217"/>
      <c r="B950" s="217"/>
      <c r="C950" s="217"/>
      <c r="D950" s="217"/>
      <c r="E950" s="217"/>
      <c r="F950" s="217"/>
      <c r="G950" s="217"/>
      <c r="H950" s="217"/>
      <c r="I950" s="217"/>
    </row>
    <row r="951" spans="1:9">
      <c r="A951" s="217"/>
      <c r="B951" s="217"/>
      <c r="C951" s="217"/>
      <c r="D951" s="217"/>
      <c r="E951" s="217"/>
      <c r="F951" s="217"/>
      <c r="G951" s="217"/>
      <c r="H951" s="217"/>
      <c r="I951" s="217"/>
    </row>
    <row r="952" spans="1:9">
      <c r="A952" s="217"/>
      <c r="B952" s="217"/>
      <c r="C952" s="217"/>
      <c r="D952" s="217"/>
      <c r="E952" s="217"/>
      <c r="F952" s="217"/>
      <c r="G952" s="217"/>
      <c r="H952" s="217"/>
      <c r="I952" s="217"/>
    </row>
    <row r="953" spans="1:9">
      <c r="A953" s="217"/>
      <c r="B953" s="217"/>
      <c r="C953" s="217"/>
      <c r="D953" s="217"/>
      <c r="E953" s="217"/>
      <c r="F953" s="217"/>
      <c r="G953" s="217"/>
      <c r="H953" s="217"/>
      <c r="I953" s="217"/>
    </row>
    <row r="954" spans="1:9">
      <c r="A954" s="217"/>
      <c r="B954" s="217"/>
      <c r="C954" s="217"/>
      <c r="D954" s="217"/>
      <c r="E954" s="217"/>
      <c r="F954" s="217"/>
      <c r="G954" s="217"/>
      <c r="H954" s="217"/>
      <c r="I954" s="217"/>
    </row>
    <row r="955" spans="1:9">
      <c r="A955" s="217"/>
      <c r="B955" s="217"/>
      <c r="C955" s="217"/>
      <c r="D955" s="217"/>
      <c r="E955" s="217"/>
      <c r="F955" s="217"/>
      <c r="G955" s="217"/>
      <c r="H955" s="217"/>
      <c r="I955" s="217"/>
    </row>
    <row r="956" spans="1:9">
      <c r="A956" s="217"/>
      <c r="B956" s="217"/>
      <c r="C956" s="217"/>
      <c r="D956" s="217"/>
      <c r="E956" s="217"/>
      <c r="F956" s="217"/>
      <c r="G956" s="217"/>
      <c r="H956" s="217"/>
      <c r="I956" s="217"/>
    </row>
    <row r="957" spans="1:9">
      <c r="A957" s="217"/>
      <c r="B957" s="217"/>
      <c r="C957" s="217"/>
      <c r="D957" s="217"/>
      <c r="E957" s="217"/>
      <c r="F957" s="217"/>
      <c r="G957" s="217"/>
      <c r="H957" s="217"/>
      <c r="I957" s="217"/>
    </row>
    <row r="958" spans="1:9">
      <c r="A958" s="217"/>
      <c r="B958" s="217"/>
      <c r="C958" s="217"/>
      <c r="D958" s="217"/>
      <c r="E958" s="217"/>
      <c r="F958" s="217"/>
      <c r="G958" s="217"/>
      <c r="H958" s="217"/>
      <c r="I958" s="217"/>
    </row>
    <row r="959" spans="1:9">
      <c r="A959" s="217"/>
      <c r="B959" s="217"/>
      <c r="C959" s="217"/>
      <c r="D959" s="217"/>
      <c r="E959" s="217"/>
      <c r="F959" s="217"/>
      <c r="G959" s="217"/>
      <c r="H959" s="217"/>
      <c r="I959" s="217"/>
    </row>
    <row r="960" spans="1:9">
      <c r="A960" s="217"/>
      <c r="B960" s="217"/>
      <c r="C960" s="217"/>
      <c r="D960" s="217"/>
      <c r="E960" s="217"/>
      <c r="F960" s="217"/>
      <c r="G960" s="217"/>
      <c r="H960" s="217"/>
      <c r="I960" s="217"/>
    </row>
    <row r="961" spans="1:9">
      <c r="A961" s="217"/>
      <c r="B961" s="217"/>
      <c r="C961" s="217"/>
      <c r="D961" s="217"/>
      <c r="E961" s="217"/>
      <c r="F961" s="217"/>
      <c r="G961" s="217"/>
      <c r="H961" s="217"/>
      <c r="I961" s="217"/>
    </row>
    <row r="962" spans="1:9">
      <c r="A962" s="217"/>
      <c r="B962" s="217"/>
      <c r="C962" s="217"/>
      <c r="D962" s="217"/>
      <c r="E962" s="217"/>
      <c r="F962" s="217"/>
      <c r="G962" s="217"/>
      <c r="H962" s="217"/>
      <c r="I962" s="217"/>
    </row>
    <row r="963" spans="1:9">
      <c r="A963" s="217"/>
      <c r="B963" s="217"/>
      <c r="C963" s="217"/>
      <c r="D963" s="217"/>
      <c r="E963" s="217"/>
      <c r="F963" s="217"/>
      <c r="G963" s="217"/>
      <c r="H963" s="217"/>
      <c r="I963" s="217"/>
    </row>
    <row r="964" spans="1:9">
      <c r="A964" s="217"/>
      <c r="B964" s="217"/>
      <c r="C964" s="217"/>
      <c r="D964" s="217"/>
      <c r="E964" s="217"/>
      <c r="F964" s="217"/>
      <c r="G964" s="217"/>
      <c r="H964" s="217"/>
      <c r="I964" s="217"/>
    </row>
    <row r="965" spans="1:9">
      <c r="A965" s="217"/>
      <c r="B965" s="217"/>
      <c r="C965" s="217"/>
      <c r="D965" s="217"/>
      <c r="E965" s="217"/>
      <c r="F965" s="217"/>
      <c r="G965" s="217"/>
      <c r="H965" s="217"/>
      <c r="I965" s="217"/>
    </row>
    <row r="966" spans="1:9">
      <c r="A966" s="217"/>
      <c r="B966" s="217"/>
      <c r="C966" s="217"/>
      <c r="D966" s="217"/>
      <c r="E966" s="217"/>
      <c r="F966" s="217"/>
      <c r="G966" s="217"/>
      <c r="H966" s="217"/>
      <c r="I966" s="217"/>
    </row>
    <row r="967" spans="1:9">
      <c r="A967" s="217"/>
      <c r="B967" s="217"/>
      <c r="C967" s="217"/>
      <c r="D967" s="217"/>
      <c r="E967" s="217"/>
      <c r="F967" s="217"/>
      <c r="G967" s="217"/>
      <c r="H967" s="217"/>
      <c r="I967" s="217"/>
    </row>
    <row r="968" spans="1:9">
      <c r="A968" s="217"/>
      <c r="B968" s="217"/>
      <c r="C968" s="217"/>
      <c r="D968" s="217"/>
      <c r="E968" s="217"/>
      <c r="F968" s="217"/>
      <c r="G968" s="217"/>
      <c r="H968" s="217"/>
      <c r="I968" s="217"/>
    </row>
    <row r="969" spans="1:9">
      <c r="A969" s="217"/>
      <c r="B969" s="217"/>
      <c r="C969" s="217"/>
      <c r="D969" s="217"/>
      <c r="E969" s="217"/>
      <c r="F969" s="217"/>
      <c r="G969" s="217"/>
      <c r="H969" s="217"/>
      <c r="I969" s="217"/>
    </row>
    <row r="970" spans="1:9">
      <c r="A970" s="217"/>
      <c r="B970" s="217"/>
      <c r="C970" s="217"/>
      <c r="D970" s="217"/>
      <c r="E970" s="217"/>
      <c r="F970" s="217"/>
      <c r="G970" s="217"/>
      <c r="H970" s="217"/>
      <c r="I970" s="217"/>
    </row>
    <row r="971" spans="1:9">
      <c r="A971" s="217"/>
      <c r="B971" s="217"/>
      <c r="C971" s="217"/>
      <c r="D971" s="217"/>
      <c r="E971" s="217"/>
      <c r="F971" s="217"/>
      <c r="G971" s="217"/>
      <c r="H971" s="217"/>
      <c r="I971" s="217"/>
    </row>
    <row r="972" spans="1:9">
      <c r="A972" s="217"/>
      <c r="B972" s="217"/>
      <c r="C972" s="217"/>
      <c r="D972" s="217"/>
      <c r="E972" s="217"/>
      <c r="F972" s="217"/>
      <c r="G972" s="217"/>
      <c r="H972" s="217"/>
      <c r="I972" s="217"/>
    </row>
    <row r="973" spans="1:9">
      <c r="A973" s="217"/>
      <c r="B973" s="217"/>
      <c r="C973" s="217"/>
      <c r="D973" s="217"/>
      <c r="E973" s="217"/>
      <c r="F973" s="217"/>
      <c r="G973" s="217"/>
      <c r="H973" s="217"/>
      <c r="I973" s="217"/>
    </row>
    <row r="974" spans="1:9">
      <c r="A974" s="217"/>
      <c r="B974" s="217"/>
      <c r="C974" s="217"/>
      <c r="D974" s="217"/>
      <c r="E974" s="217"/>
      <c r="F974" s="217"/>
      <c r="G974" s="217"/>
      <c r="H974" s="217"/>
      <c r="I974" s="217"/>
    </row>
    <row r="975" spans="1:9">
      <c r="A975" s="217"/>
      <c r="B975" s="217"/>
      <c r="C975" s="217"/>
      <c r="D975" s="217"/>
      <c r="E975" s="217"/>
      <c r="F975" s="217"/>
      <c r="G975" s="217"/>
      <c r="H975" s="217"/>
      <c r="I975" s="217"/>
    </row>
    <row r="976" spans="1:9">
      <c r="A976" s="217"/>
      <c r="B976" s="217"/>
      <c r="C976" s="217"/>
      <c r="D976" s="217"/>
      <c r="E976" s="217"/>
      <c r="F976" s="217"/>
      <c r="G976" s="217"/>
      <c r="H976" s="217"/>
      <c r="I976" s="217"/>
    </row>
    <row r="977" spans="1:9">
      <c r="A977" s="217"/>
      <c r="B977" s="217"/>
      <c r="C977" s="217"/>
      <c r="D977" s="217"/>
      <c r="E977" s="217"/>
      <c r="F977" s="217"/>
      <c r="G977" s="217"/>
      <c r="H977" s="217"/>
      <c r="I977" s="217"/>
    </row>
    <row r="978" spans="1:9">
      <c r="A978" s="217"/>
      <c r="B978" s="217"/>
      <c r="C978" s="217"/>
      <c r="D978" s="217"/>
      <c r="E978" s="217"/>
      <c r="F978" s="217"/>
      <c r="G978" s="217"/>
      <c r="H978" s="217"/>
      <c r="I978" s="217"/>
    </row>
    <row r="979" spans="1:9">
      <c r="A979" s="217"/>
      <c r="B979" s="217"/>
      <c r="C979" s="217"/>
      <c r="D979" s="217"/>
      <c r="E979" s="217"/>
      <c r="F979" s="217"/>
      <c r="G979" s="217"/>
      <c r="H979" s="217"/>
      <c r="I979" s="217"/>
    </row>
    <row r="980" spans="1:9">
      <c r="A980" s="217"/>
      <c r="B980" s="217"/>
      <c r="C980" s="217"/>
      <c r="D980" s="217"/>
      <c r="E980" s="217"/>
      <c r="F980" s="217"/>
      <c r="G980" s="217"/>
      <c r="H980" s="217"/>
      <c r="I980" s="217"/>
    </row>
    <row r="981" spans="1:9">
      <c r="A981" s="217"/>
      <c r="B981" s="217"/>
      <c r="C981" s="217"/>
      <c r="D981" s="217"/>
      <c r="E981" s="217"/>
      <c r="F981" s="217"/>
      <c r="G981" s="217"/>
      <c r="H981" s="217"/>
      <c r="I981" s="217"/>
    </row>
    <row r="982" spans="1:9">
      <c r="A982" s="217"/>
      <c r="B982" s="217"/>
      <c r="C982" s="217"/>
      <c r="D982" s="217"/>
      <c r="E982" s="217"/>
      <c r="F982" s="217"/>
      <c r="G982" s="217"/>
      <c r="H982" s="217"/>
      <c r="I982" s="217"/>
    </row>
    <row r="983" spans="1:9">
      <c r="A983" s="217"/>
      <c r="B983" s="217"/>
      <c r="C983" s="217"/>
      <c r="D983" s="217"/>
      <c r="E983" s="217"/>
      <c r="F983" s="217"/>
      <c r="G983" s="217"/>
      <c r="H983" s="217"/>
      <c r="I983" s="217"/>
    </row>
    <row r="984" spans="1:9">
      <c r="A984" s="217"/>
      <c r="B984" s="217"/>
      <c r="C984" s="217"/>
      <c r="D984" s="217"/>
      <c r="E984" s="217"/>
      <c r="F984" s="217"/>
      <c r="G984" s="217"/>
      <c r="H984" s="217"/>
      <c r="I984" s="217"/>
    </row>
    <row r="985" spans="1:9">
      <c r="A985" s="217"/>
      <c r="B985" s="217"/>
      <c r="C985" s="217"/>
      <c r="D985" s="217"/>
      <c r="E985" s="217"/>
      <c r="F985" s="217"/>
      <c r="G985" s="217"/>
      <c r="H985" s="217"/>
      <c r="I985" s="217"/>
    </row>
    <row r="986" spans="1:9">
      <c r="A986" s="217"/>
      <c r="B986" s="217"/>
      <c r="C986" s="217"/>
      <c r="D986" s="217"/>
      <c r="E986" s="217"/>
      <c r="F986" s="217"/>
      <c r="G986" s="217"/>
      <c r="H986" s="217"/>
      <c r="I986" s="217"/>
    </row>
    <row r="987" spans="1:9">
      <c r="A987" s="217"/>
      <c r="B987" s="217"/>
      <c r="C987" s="217"/>
      <c r="D987" s="217"/>
      <c r="E987" s="217"/>
      <c r="F987" s="217"/>
      <c r="G987" s="217"/>
      <c r="H987" s="217"/>
      <c r="I987" s="217"/>
    </row>
    <row r="988" spans="1:9">
      <c r="A988" s="217"/>
      <c r="B988" s="217"/>
      <c r="C988" s="217"/>
      <c r="D988" s="217"/>
      <c r="E988" s="217"/>
      <c r="F988" s="217"/>
      <c r="G988" s="217"/>
      <c r="H988" s="217"/>
      <c r="I988" s="217"/>
    </row>
    <row r="989" spans="1:9">
      <c r="A989" s="217"/>
      <c r="B989" s="217"/>
      <c r="C989" s="217"/>
      <c r="D989" s="217"/>
      <c r="E989" s="217"/>
      <c r="F989" s="217"/>
      <c r="G989" s="217"/>
      <c r="H989" s="217"/>
      <c r="I989" s="217"/>
    </row>
    <row r="990" spans="1:9">
      <c r="A990" s="217"/>
      <c r="B990" s="217"/>
      <c r="C990" s="217"/>
      <c r="D990" s="217"/>
      <c r="E990" s="217"/>
      <c r="F990" s="217"/>
      <c r="G990" s="217"/>
      <c r="H990" s="217"/>
      <c r="I990" s="217"/>
    </row>
    <row r="991" spans="1:9">
      <c r="A991" s="217"/>
      <c r="B991" s="217"/>
      <c r="C991" s="217"/>
      <c r="D991" s="217"/>
      <c r="E991" s="217"/>
      <c r="F991" s="217"/>
      <c r="G991" s="217"/>
      <c r="H991" s="217"/>
      <c r="I991" s="217"/>
    </row>
    <row r="992" spans="1:9">
      <c r="A992" s="217"/>
      <c r="B992" s="217"/>
      <c r="C992" s="217"/>
      <c r="D992" s="217"/>
      <c r="E992" s="217"/>
      <c r="F992" s="217"/>
      <c r="G992" s="217"/>
      <c r="H992" s="217"/>
      <c r="I992" s="217"/>
    </row>
    <row r="993" spans="1:9">
      <c r="A993" s="217"/>
      <c r="B993" s="217"/>
      <c r="C993" s="217"/>
      <c r="D993" s="217"/>
      <c r="E993" s="217"/>
      <c r="F993" s="217"/>
      <c r="G993" s="217"/>
      <c r="H993" s="217"/>
      <c r="I993" s="217"/>
    </row>
    <row r="994" spans="1:9">
      <c r="A994" s="217"/>
      <c r="B994" s="217"/>
      <c r="C994" s="217"/>
      <c r="D994" s="217"/>
      <c r="E994" s="217"/>
      <c r="F994" s="217"/>
      <c r="G994" s="217"/>
      <c r="H994" s="217"/>
      <c r="I994" s="217"/>
    </row>
    <row r="995" spans="1:9">
      <c r="A995" s="217"/>
      <c r="B995" s="217"/>
      <c r="C995" s="217"/>
      <c r="D995" s="217"/>
      <c r="E995" s="217"/>
      <c r="F995" s="217"/>
      <c r="G995" s="217"/>
      <c r="H995" s="217"/>
      <c r="I995" s="217"/>
    </row>
    <row r="996" spans="1:9">
      <c r="A996" s="217"/>
      <c r="B996" s="217"/>
      <c r="C996" s="217"/>
      <c r="D996" s="217"/>
      <c r="E996" s="217"/>
      <c r="F996" s="217"/>
      <c r="G996" s="217"/>
      <c r="H996" s="217"/>
      <c r="I996" s="217"/>
    </row>
    <row r="997" spans="1:9">
      <c r="A997" s="217"/>
      <c r="B997" s="217"/>
      <c r="C997" s="217"/>
      <c r="D997" s="217"/>
      <c r="E997" s="217"/>
      <c r="F997" s="217"/>
      <c r="G997" s="217"/>
      <c r="H997" s="217"/>
      <c r="I997" s="217"/>
    </row>
    <row r="998" spans="1:9">
      <c r="A998" s="217"/>
      <c r="B998" s="217"/>
      <c r="C998" s="217"/>
      <c r="D998" s="217"/>
      <c r="E998" s="217"/>
      <c r="F998" s="217"/>
      <c r="G998" s="217"/>
      <c r="H998" s="217"/>
      <c r="I998" s="217"/>
    </row>
    <row r="999" spans="1:9">
      <c r="A999" s="217"/>
      <c r="B999" s="217"/>
      <c r="C999" s="217"/>
      <c r="D999" s="217"/>
      <c r="E999" s="217"/>
      <c r="F999" s="217"/>
      <c r="G999" s="217"/>
      <c r="H999" s="217"/>
      <c r="I999" s="217"/>
    </row>
    <row r="1000" spans="1:9">
      <c r="A1000" s="217"/>
      <c r="B1000" s="217"/>
      <c r="C1000" s="217"/>
      <c r="D1000" s="217"/>
      <c r="E1000" s="217"/>
      <c r="F1000" s="217"/>
      <c r="G1000" s="217"/>
      <c r="H1000" s="217"/>
      <c r="I1000" s="217"/>
    </row>
  </sheetData>
  <mergeCells count="3">
    <mergeCell ref="B2:E2"/>
    <mergeCell ref="F2:H2"/>
    <mergeCell ref="I2:J2"/>
  </mergeCells>
  <hyperlinks>
    <hyperlink ref="I6" r:id="rId1" display="http://kulturberlin.com/pt-br/"/>
    <hyperlink ref="I24" r:id="rId2" display="http://www.sanpedroatacama.com/ingles/hs-rural.htm"/>
    <hyperlink ref="I25" r:id="rId3" display="http://hostaltuyasto.jimdo.com/"/>
    <hyperlink ref="I26" r:id="rId4" display="http://www.sanpedroatacama.com/ingles/h-mamatierra.htm"/>
    <hyperlink ref="I27" r:id="rId5" display="http://www.backpackersanpedro.cl/"/>
    <hyperlink ref="I28" r:id="rId6" display="http://www.hihostels.com/dba/hostel012016.pt.htm"/>
    <hyperlink ref="I33" r:id="rId7" display="http://www.wildroverhostels.com/"/>
    <hyperlink ref="I34" r:id="rId8" display="http://www.portuguese.hostelworld.com/hosteldetails.php/Friendly-AQP/Arequipa/81894"/>
    <hyperlink ref="I35" r:id="rId9" display="http://www.pirwahostelsperu.com/"/>
    <hyperlink ref="I46" r:id="rId10" display="http://www.elalbergueespanol.com/"/>
    <hyperlink ref="I47" r:id="rId11" display="http://www.wildroverhostels.com/"/>
    <hyperlink ref="I73" r:id="rId12" display="http://www.hotelcupula.com/"/>
    <hyperlink ref="I77" r:id="rId13" display="http://www.hotelcupula.com/"/>
    <hyperlink ref="I80" r:id="rId14" display="http://www.wildroverhostels.com/"/>
    <hyperlink ref="I87" r:id="rId15" display="https://www.facebook.com/lolohostel"/>
    <hyperlink ref="I88" r:id="rId16" display="http://www.jodanga.com/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Roteiro 1</vt:lpstr>
      <vt:lpstr>Rota</vt:lpstr>
      <vt:lpstr>Equipamentos</vt:lpstr>
      <vt:lpstr>Hospedagem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Fabio</cp:lastModifiedBy>
  <dcterms:created xsi:type="dcterms:W3CDTF">2016-03-16T00:32:06Z</dcterms:created>
  <dcterms:modified xsi:type="dcterms:W3CDTF">2016-03-22T23:12:00Z</dcterms:modified>
</cp:coreProperties>
</file>